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7052" windowHeight="7572"/>
  </bookViews>
  <sheets>
    <sheet name="Расписание  01.09.2018" sheetId="11" r:id="rId1"/>
    <sheet name="Приказ (2)" sheetId="13" r:id="rId2"/>
    <sheet name="Приказ" sheetId="5" r:id="rId3"/>
  </sheets>
  <definedNames>
    <definedName name="_xlnm.Print_Area" localSheetId="0">'Расписание  01.09.2018'!$A$2:$AD$429</definedName>
  </definedNames>
  <calcPr calcId="124519"/>
</workbook>
</file>

<file path=xl/calcChain.xml><?xml version="1.0" encoding="utf-8"?>
<calcChain xmlns="http://schemas.openxmlformats.org/spreadsheetml/2006/main">
  <c r="W395" i="11"/>
  <c r="Q395"/>
  <c r="W394"/>
  <c r="Q394"/>
  <c r="W294"/>
  <c r="Z295"/>
  <c r="Z290"/>
  <c r="AC289"/>
  <c r="K289"/>
  <c r="W291"/>
  <c r="K297"/>
  <c r="AC288"/>
  <c r="T307"/>
  <c r="T306"/>
  <c r="Q306"/>
  <c r="W173"/>
  <c r="Q173"/>
  <c r="K173"/>
  <c r="W172"/>
  <c r="Q172"/>
  <c r="K172"/>
  <c r="Z171"/>
  <c r="T171"/>
  <c r="N171"/>
  <c r="Z170"/>
  <c r="T170"/>
  <c r="K170"/>
  <c r="AC51"/>
  <c r="W51"/>
  <c r="Q51"/>
  <c r="W50"/>
  <c r="Q50"/>
  <c r="AC49"/>
  <c r="Z49"/>
  <c r="AC84"/>
  <c r="W84"/>
  <c r="Q84"/>
  <c r="W83"/>
  <c r="Q83"/>
  <c r="AC148"/>
  <c r="W148"/>
  <c r="Q148"/>
  <c r="N148"/>
  <c r="G148"/>
  <c r="T412"/>
  <c r="T411"/>
  <c r="T410"/>
  <c r="K412"/>
  <c r="K411"/>
  <c r="K410"/>
  <c r="N412"/>
  <c r="N411"/>
  <c r="N410"/>
  <c r="W285"/>
  <c r="Z284"/>
  <c r="AC283"/>
  <c r="K283"/>
  <c r="Z287"/>
  <c r="K286"/>
  <c r="Q279"/>
  <c r="N280"/>
  <c r="N277"/>
  <c r="Z404"/>
  <c r="Z403"/>
  <c r="Z402"/>
  <c r="W132"/>
  <c r="Q132"/>
  <c r="Q128"/>
  <c r="AC304"/>
  <c r="Q303"/>
  <c r="N302"/>
  <c r="K132"/>
  <c r="W130"/>
  <c r="Q130"/>
  <c r="K130"/>
  <c r="G132"/>
  <c r="G130"/>
  <c r="F366"/>
  <c r="G173"/>
  <c r="G172"/>
  <c r="G171"/>
  <c r="N170"/>
  <c r="G170"/>
  <c r="F171"/>
  <c r="G151"/>
  <c r="N151"/>
  <c r="Q151"/>
  <c r="T151"/>
  <c r="W151"/>
  <c r="Z151"/>
  <c r="AC151"/>
  <c r="W223"/>
  <c r="T223"/>
  <c r="Q223"/>
  <c r="W221"/>
  <c r="T221"/>
  <c r="N221"/>
  <c r="K221"/>
  <c r="W220"/>
  <c r="T219"/>
  <c r="Q219"/>
  <c r="N219"/>
  <c r="K219"/>
  <c r="H129" l="1"/>
  <c r="H171"/>
  <c r="Z237"/>
  <c r="T234"/>
  <c r="T236"/>
  <c r="Q236"/>
  <c r="N234"/>
  <c r="K234"/>
  <c r="W231"/>
  <c r="Q231"/>
  <c r="T229"/>
  <c r="AC229"/>
  <c r="W228"/>
  <c r="Q228"/>
  <c r="K228"/>
  <c r="W224"/>
  <c r="Q224"/>
  <c r="N224"/>
  <c r="K224"/>
  <c r="Z299" l="1"/>
  <c r="Z268"/>
  <c r="W192"/>
  <c r="T192"/>
  <c r="Q192"/>
  <c r="N192"/>
  <c r="K192"/>
  <c r="T190"/>
  <c r="N190"/>
  <c r="Z189"/>
  <c r="W189"/>
  <c r="T189"/>
  <c r="Q189"/>
  <c r="N189"/>
  <c r="K189"/>
  <c r="W212" l="1"/>
  <c r="W210"/>
  <c r="N210"/>
  <c r="Q218"/>
  <c r="W197"/>
  <c r="Q197"/>
  <c r="N197"/>
  <c r="W195"/>
  <c r="T195"/>
  <c r="N195"/>
  <c r="Q194"/>
  <c r="W104"/>
  <c r="F155"/>
  <c r="Q193"/>
  <c r="W183" l="1"/>
  <c r="T157"/>
  <c r="AC156"/>
  <c r="Z156"/>
  <c r="W156"/>
  <c r="Q156"/>
  <c r="N156"/>
  <c r="T155"/>
  <c r="Z154"/>
  <c r="W154"/>
  <c r="Q154"/>
  <c r="N154"/>
  <c r="N218"/>
  <c r="Z215"/>
  <c r="W215"/>
  <c r="T215"/>
  <c r="Q215"/>
  <c r="N215"/>
  <c r="K215"/>
  <c r="K214"/>
  <c r="N213"/>
  <c r="N212"/>
  <c r="W194"/>
  <c r="W193"/>
  <c r="Q195"/>
  <c r="Q210"/>
  <c r="K210"/>
  <c r="H210"/>
  <c r="F210"/>
  <c r="W209"/>
  <c r="Q209"/>
  <c r="K209"/>
  <c r="T197"/>
  <c r="K197"/>
  <c r="AC127"/>
  <c r="N127"/>
  <c r="Z126"/>
  <c r="W125"/>
  <c r="Q125"/>
  <c r="K125"/>
  <c r="N124"/>
  <c r="W123"/>
  <c r="Q123"/>
  <c r="K123"/>
  <c r="AC313"/>
  <c r="Q313"/>
  <c r="T312"/>
  <c r="N312"/>
  <c r="K311"/>
  <c r="Q310"/>
  <c r="AC309"/>
  <c r="Q309"/>
  <c r="K309"/>
  <c r="AC153" l="1"/>
  <c r="AC293"/>
  <c r="Z292"/>
  <c r="Z62"/>
  <c r="W62"/>
  <c r="Q62"/>
  <c r="AC64"/>
  <c r="Z64"/>
  <c r="T64"/>
  <c r="N64"/>
  <c r="AC61"/>
  <c r="Z61"/>
  <c r="W61"/>
  <c r="Q61"/>
  <c r="Z63"/>
  <c r="W63"/>
  <c r="T63"/>
  <c r="N63"/>
  <c r="AC60"/>
  <c r="Z60"/>
  <c r="W60"/>
  <c r="T60"/>
  <c r="N60"/>
  <c r="Z340"/>
  <c r="N340"/>
  <c r="W339"/>
  <c r="T339"/>
  <c r="Q339"/>
  <c r="N339"/>
  <c r="K339"/>
  <c r="Z338"/>
  <c r="T337"/>
  <c r="W337"/>
  <c r="Q337"/>
  <c r="N338"/>
  <c r="N337"/>
  <c r="K337"/>
  <c r="Z352"/>
  <c r="N352"/>
  <c r="K356"/>
  <c r="W153" l="1"/>
  <c r="Q153"/>
  <c r="T342" l="1"/>
  <c r="Q341"/>
  <c r="N342"/>
  <c r="T344"/>
  <c r="N344"/>
  <c r="W200"/>
  <c r="T200"/>
  <c r="N200"/>
  <c r="W199"/>
  <c r="T199"/>
  <c r="N199"/>
  <c r="E417"/>
  <c r="F312"/>
  <c r="Z335" l="1"/>
  <c r="Z334"/>
  <c r="T333"/>
  <c r="N333"/>
  <c r="W332"/>
  <c r="Q332"/>
  <c r="K332"/>
  <c r="Z331"/>
  <c r="W331"/>
  <c r="T331"/>
  <c r="Q331"/>
  <c r="N331"/>
  <c r="K331"/>
  <c r="Z330"/>
  <c r="W330"/>
  <c r="Q330"/>
  <c r="K330"/>
  <c r="W404" l="1"/>
  <c r="T404"/>
  <c r="Q404"/>
  <c r="AC403"/>
  <c r="W403"/>
  <c r="T403"/>
  <c r="Q403"/>
  <c r="W402"/>
  <c r="T402"/>
  <c r="Q402"/>
  <c r="Z401"/>
  <c r="T401"/>
  <c r="T390"/>
  <c r="Q390"/>
  <c r="N390"/>
  <c r="T393"/>
  <c r="Q393"/>
  <c r="W356"/>
  <c r="Q356"/>
  <c r="Q354"/>
  <c r="W351"/>
  <c r="Z389" l="1"/>
  <c r="T389"/>
  <c r="W361"/>
  <c r="W343"/>
  <c r="Z342"/>
  <c r="Q347"/>
  <c r="K341"/>
  <c r="Z345"/>
  <c r="Q366" l="1"/>
  <c r="W367"/>
  <c r="K367"/>
  <c r="W286" l="1"/>
  <c r="T298"/>
  <c r="K306"/>
  <c r="AC305"/>
  <c r="AC275"/>
  <c r="AC274"/>
  <c r="K273"/>
  <c r="K272"/>
  <c r="N271"/>
  <c r="N270"/>
  <c r="F267"/>
  <c r="T267"/>
  <c r="Q267"/>
  <c r="AC259"/>
  <c r="W258"/>
  <c r="T258"/>
  <c r="K258"/>
  <c r="AC257"/>
  <c r="T256"/>
  <c r="T255"/>
  <c r="AC254"/>
  <c r="W254"/>
  <c r="N254"/>
  <c r="AC253"/>
  <c r="N253"/>
  <c r="K252"/>
  <c r="AC250"/>
  <c r="W250"/>
  <c r="AC249"/>
  <c r="N249"/>
  <c r="W246"/>
  <c r="Q246"/>
  <c r="W245"/>
  <c r="Q245"/>
  <c r="AC239"/>
  <c r="Z239"/>
  <c r="AC238"/>
  <c r="AC234"/>
  <c r="Z234"/>
  <c r="Z236"/>
  <c r="K236"/>
  <c r="G234"/>
  <c r="G223"/>
  <c r="G192"/>
  <c r="G186"/>
  <c r="W145"/>
  <c r="Q145"/>
  <c r="K145"/>
  <c r="W144"/>
  <c r="Q144"/>
  <c r="K144"/>
  <c r="W101"/>
  <c r="T101"/>
  <c r="Q101"/>
  <c r="N101"/>
  <c r="W100"/>
  <c r="T100"/>
  <c r="Q100"/>
  <c r="N100"/>
  <c r="AC44" l="1"/>
  <c r="Z44"/>
  <c r="T44"/>
  <c r="Q44"/>
  <c r="N44"/>
  <c r="AC43"/>
  <c r="Z43"/>
  <c r="T43"/>
  <c r="Q43"/>
  <c r="N43"/>
  <c r="Z42"/>
  <c r="T42"/>
  <c r="Q42"/>
  <c r="N42"/>
  <c r="G244" l="1"/>
  <c r="G243"/>
  <c r="W242"/>
  <c r="Q242"/>
  <c r="G242"/>
  <c r="F242"/>
  <c r="G241"/>
  <c r="W133" l="1"/>
  <c r="Q133"/>
  <c r="T134"/>
  <c r="W120"/>
  <c r="Q120"/>
  <c r="N119"/>
  <c r="W118"/>
  <c r="Q118"/>
  <c r="K118"/>
  <c r="Z116"/>
  <c r="W116"/>
  <c r="Q116"/>
  <c r="G116"/>
  <c r="W112"/>
  <c r="Q112"/>
  <c r="K112"/>
  <c r="W114"/>
  <c r="Q114"/>
  <c r="K114"/>
  <c r="F125"/>
  <c r="F148"/>
  <c r="Z150"/>
  <c r="Q150"/>
  <c r="AC150"/>
  <c r="W150"/>
  <c r="N150"/>
  <c r="W179"/>
  <c r="Q179"/>
  <c r="K179"/>
  <c r="N181"/>
  <c r="F177"/>
  <c r="W160"/>
  <c r="Z159"/>
  <c r="AC166"/>
  <c r="Z166"/>
  <c r="T166"/>
  <c r="G168"/>
  <c r="Q166"/>
  <c r="W167"/>
  <c r="N167"/>
  <c r="W168"/>
  <c r="N168"/>
  <c r="W163"/>
  <c r="T163"/>
  <c r="AC397"/>
  <c r="W397"/>
  <c r="Q397"/>
  <c r="K397"/>
  <c r="AC396"/>
  <c r="W396"/>
  <c r="Q396"/>
  <c r="K396"/>
  <c r="K395"/>
  <c r="K394"/>
  <c r="G412" l="1"/>
  <c r="G411"/>
  <c r="G410"/>
  <c r="F410"/>
  <c r="H310"/>
  <c r="Z106"/>
  <c r="W106"/>
  <c r="Q106"/>
  <c r="AC92" l="1"/>
  <c r="T92"/>
  <c r="Q92"/>
  <c r="N92"/>
  <c r="G92"/>
  <c r="G90"/>
  <c r="AC90"/>
  <c r="W90"/>
  <c r="T90"/>
  <c r="Q90"/>
  <c r="N90"/>
  <c r="G63"/>
  <c r="AC68"/>
  <c r="Z68"/>
  <c r="W68"/>
  <c r="T68"/>
  <c r="Q68"/>
  <c r="Z70"/>
  <c r="T70"/>
  <c r="Z98"/>
  <c r="W98"/>
  <c r="T98"/>
  <c r="Q98"/>
  <c r="AC97"/>
  <c r="Z97"/>
  <c r="T97"/>
  <c r="Q97"/>
  <c r="N97"/>
  <c r="T104"/>
  <c r="Q104"/>
  <c r="N104"/>
  <c r="G104"/>
  <c r="T103"/>
  <c r="Q103"/>
  <c r="W48"/>
  <c r="Q48"/>
  <c r="Z46"/>
  <c r="W46"/>
  <c r="Q46"/>
  <c r="F47"/>
  <c r="Z54"/>
  <c r="T54"/>
  <c r="W54"/>
  <c r="Q54"/>
  <c r="Z53"/>
  <c r="T53"/>
  <c r="W53"/>
  <c r="Q53"/>
  <c r="W52"/>
  <c r="Q52"/>
  <c r="W65"/>
  <c r="W66"/>
  <c r="K84"/>
  <c r="K83"/>
  <c r="AC39"/>
  <c r="Z39"/>
  <c r="W39"/>
  <c r="T39"/>
  <c r="Q39"/>
  <c r="N39"/>
  <c r="AC38"/>
  <c r="W38"/>
  <c r="Q38"/>
  <c r="N38"/>
  <c r="G35"/>
  <c r="W35"/>
  <c r="T35"/>
  <c r="Q35"/>
  <c r="N35"/>
  <c r="F35"/>
  <c r="AC34"/>
  <c r="Z34"/>
  <c r="W34"/>
  <c r="T34"/>
  <c r="Q34"/>
  <c r="N68"/>
  <c r="G70"/>
  <c r="G69"/>
  <c r="G68"/>
  <c r="F68"/>
  <c r="N103"/>
  <c r="AC114"/>
  <c r="Z114"/>
  <c r="N114"/>
  <c r="AC112"/>
  <c r="H69" l="1"/>
  <c r="W92"/>
  <c r="K92"/>
  <c r="W349"/>
  <c r="Z348"/>
  <c r="T348"/>
  <c r="N348"/>
  <c r="K347"/>
  <c r="W346"/>
  <c r="Q362"/>
  <c r="K361"/>
  <c r="T360"/>
  <c r="N360"/>
  <c r="T359"/>
  <c r="N359"/>
  <c r="W358"/>
  <c r="K358"/>
  <c r="N389"/>
  <c r="K388"/>
  <c r="Q387"/>
  <c r="AC386"/>
  <c r="Q386"/>
  <c r="K386"/>
  <c r="K195"/>
  <c r="F386"/>
  <c r="AC246" l="1"/>
  <c r="K246"/>
  <c r="AC236"/>
  <c r="Z161" l="1"/>
  <c r="W161"/>
  <c r="Q161"/>
  <c r="H411" l="1"/>
  <c r="G102"/>
  <c r="W174" l="1"/>
  <c r="K200"/>
  <c r="G200"/>
  <c r="G199"/>
  <c r="AC401"/>
  <c r="W401"/>
  <c r="N401"/>
  <c r="AC400"/>
  <c r="W400"/>
  <c r="G400"/>
  <c r="Q400"/>
  <c r="AC399"/>
  <c r="Z399"/>
  <c r="N399"/>
  <c r="G406" l="1"/>
  <c r="W406"/>
  <c r="T406"/>
  <c r="Q406"/>
  <c r="K406"/>
  <c r="G84"/>
  <c r="F83"/>
  <c r="AC111" l="1"/>
  <c r="AC110"/>
  <c r="Z109"/>
  <c r="W109"/>
  <c r="Q109"/>
  <c r="K109"/>
  <c r="Z94" l="1"/>
  <c r="W94"/>
  <c r="AC98"/>
  <c r="G97" l="1"/>
  <c r="Z65"/>
  <c r="G67"/>
  <c r="T46"/>
  <c r="N46"/>
  <c r="K51"/>
  <c r="K50"/>
  <c r="T49"/>
  <c r="T85" l="1"/>
  <c r="W85"/>
  <c r="Q85"/>
  <c r="K245" l="1"/>
  <c r="AC270"/>
  <c r="W251"/>
  <c r="T251"/>
  <c r="K256"/>
  <c r="W256"/>
  <c r="AC308"/>
  <c r="K90" l="1"/>
  <c r="G239"/>
  <c r="G238"/>
  <c r="H239" l="1"/>
  <c r="W181" l="1"/>
  <c r="AC178"/>
  <c r="Z176"/>
  <c r="W177"/>
  <c r="Q178"/>
  <c r="N177"/>
  <c r="Z383"/>
  <c r="T383"/>
  <c r="N383"/>
  <c r="F343"/>
  <c r="T399"/>
  <c r="N87"/>
  <c r="W390" l="1"/>
  <c r="K390"/>
  <c r="K393"/>
  <c r="T66" l="1"/>
  <c r="N66"/>
  <c r="Q65"/>
  <c r="W122" l="1"/>
  <c r="Q122"/>
  <c r="K122"/>
  <c r="AC164" l="1"/>
  <c r="T164"/>
  <c r="W136"/>
  <c r="Q136"/>
  <c r="Z133"/>
  <c r="N134"/>
  <c r="K133"/>
  <c r="K402" l="1"/>
  <c r="N54"/>
  <c r="N53"/>
  <c r="K52"/>
  <c r="G397"/>
  <c r="G396"/>
  <c r="G395"/>
  <c r="G394"/>
  <c r="F338" l="1"/>
  <c r="H200"/>
  <c r="F200"/>
  <c r="K199"/>
  <c r="Q283"/>
  <c r="Z281" l="1"/>
  <c r="AC280"/>
  <c r="F360"/>
  <c r="F406"/>
  <c r="F395"/>
  <c r="F245"/>
  <c r="K404"/>
  <c r="K403"/>
  <c r="G402"/>
  <c r="F402"/>
  <c r="G401"/>
  <c r="G399"/>
  <c r="F399"/>
  <c r="G393"/>
  <c r="G392"/>
  <c r="F392"/>
  <c r="G390"/>
  <c r="H399" l="1"/>
  <c r="H392"/>
  <c r="G383" l="1"/>
  <c r="F383"/>
  <c r="H351"/>
  <c r="F351"/>
  <c r="F333"/>
  <c r="F53" l="1"/>
  <c r="G72"/>
  <c r="G71"/>
  <c r="F71"/>
  <c r="F305"/>
  <c r="H71" l="1"/>
  <c r="G52"/>
  <c r="G221" l="1"/>
  <c r="G146"/>
  <c r="G145"/>
  <c r="G144"/>
  <c r="F144"/>
  <c r="F88"/>
  <c r="G246"/>
  <c r="F282"/>
  <c r="Q278"/>
  <c r="W277"/>
  <c r="K267" l="1"/>
  <c r="AC278"/>
  <c r="F50"/>
  <c r="G50"/>
  <c r="N250"/>
  <c r="K248"/>
  <c r="F250"/>
  <c r="G245"/>
  <c r="H245" s="1"/>
  <c r="F231"/>
  <c r="F235"/>
  <c r="G233"/>
  <c r="G232"/>
  <c r="G231"/>
  <c r="G230"/>
  <c r="H231" l="1"/>
  <c r="G164" l="1"/>
  <c r="G161"/>
  <c r="G122"/>
  <c r="G98"/>
  <c r="G61"/>
  <c r="G41"/>
  <c r="AC66"/>
  <c r="G39"/>
  <c r="K85"/>
  <c r="G46" l="1"/>
  <c r="F184"/>
  <c r="G66"/>
  <c r="G65"/>
  <c r="N48"/>
  <c r="AC48"/>
  <c r="N98"/>
  <c r="N163" l="1"/>
  <c r="F226" l="1"/>
  <c r="F219"/>
  <c r="F216"/>
  <c r="F194"/>
  <c r="F190"/>
  <c r="F186"/>
  <c r="F164"/>
  <c r="F161"/>
  <c r="F150"/>
  <c r="F135"/>
  <c r="F129"/>
  <c r="F118"/>
  <c r="F109"/>
  <c r="F113"/>
  <c r="F107"/>
  <c r="F104"/>
  <c r="F101"/>
  <c r="F97"/>
  <c r="F95"/>
  <c r="F91"/>
  <c r="F85"/>
  <c r="F66"/>
  <c r="F61"/>
  <c r="F57"/>
  <c r="F43"/>
  <c r="F39"/>
  <c r="G64"/>
  <c r="F417" l="1"/>
  <c r="N129"/>
  <c r="W128"/>
  <c r="K128"/>
  <c r="AC182" l="1"/>
  <c r="Z186"/>
  <c r="W186"/>
  <c r="T186"/>
  <c r="Q186"/>
  <c r="N186"/>
  <c r="K186"/>
  <c r="T184"/>
  <c r="N184"/>
  <c r="Z183"/>
  <c r="T183"/>
  <c r="Q183"/>
  <c r="N183"/>
  <c r="K183"/>
  <c r="K53"/>
  <c r="K54"/>
  <c r="K120"/>
  <c r="W56"/>
  <c r="K194" l="1"/>
  <c r="K193"/>
  <c r="Z120" l="1"/>
  <c r="K136"/>
  <c r="G136"/>
  <c r="Q57"/>
  <c r="N34" l="1"/>
  <c r="AC163" l="1"/>
  <c r="Z164"/>
  <c r="Q164"/>
  <c r="Q159"/>
  <c r="N161"/>
  <c r="N159"/>
  <c r="G194"/>
  <c r="W57"/>
  <c r="T57"/>
  <c r="N57"/>
  <c r="AC56"/>
  <c r="Z56"/>
  <c r="Q56"/>
  <c r="Z87"/>
  <c r="T65"/>
  <c r="AC180" l="1"/>
  <c r="K176"/>
  <c r="N106"/>
  <c r="G174"/>
  <c r="H174" s="1"/>
  <c r="G106"/>
  <c r="AC87"/>
  <c r="W87"/>
  <c r="G87"/>
  <c r="G218"/>
  <c r="G193"/>
  <c r="H194" s="1"/>
  <c r="G163"/>
  <c r="G150"/>
  <c r="H150" s="1"/>
  <c r="G103"/>
  <c r="H104" s="1"/>
  <c r="G101"/>
  <c r="G100"/>
  <c r="G94"/>
  <c r="H95" s="1"/>
  <c r="G85"/>
  <c r="G83"/>
  <c r="H83" s="1"/>
  <c r="H66"/>
  <c r="AC65"/>
  <c r="N65"/>
  <c r="G62"/>
  <c r="G60"/>
  <c r="AC57"/>
  <c r="Z57"/>
  <c r="G57"/>
  <c r="T56"/>
  <c r="N56"/>
  <c r="G56"/>
  <c r="G53"/>
  <c r="H53" s="1"/>
  <c r="G51"/>
  <c r="G49"/>
  <c r="G48"/>
  <c r="H47" s="1"/>
  <c r="AC46"/>
  <c r="G44"/>
  <c r="G43"/>
  <c r="G42"/>
  <c r="G40"/>
  <c r="G38"/>
  <c r="H91" l="1"/>
  <c r="H50"/>
  <c r="H88"/>
  <c r="H57"/>
  <c r="H113"/>
  <c r="H107"/>
  <c r="H85"/>
  <c r="H101"/>
  <c r="H417" l="1"/>
</calcChain>
</file>

<file path=xl/sharedStrings.xml><?xml version="1.0" encoding="utf-8"?>
<sst xmlns="http://schemas.openxmlformats.org/spreadsheetml/2006/main" count="1238" uniqueCount="429">
  <si>
    <t>Ф.И.О.</t>
  </si>
  <si>
    <t>тренера</t>
  </si>
  <si>
    <t>проведения</t>
  </si>
  <si>
    <t>занятий</t>
  </si>
  <si>
    <t>Место</t>
  </si>
  <si>
    <t>среда</t>
  </si>
  <si>
    <t>четверг</t>
  </si>
  <si>
    <t>пятница</t>
  </si>
  <si>
    <t>суббота</t>
  </si>
  <si>
    <t>Понгильский</t>
  </si>
  <si>
    <t xml:space="preserve">Спиридонов </t>
  </si>
  <si>
    <t>л/гонки</t>
  </si>
  <si>
    <t>фристайл</t>
  </si>
  <si>
    <t>биатлон</t>
  </si>
  <si>
    <t>УТВЕРЖДАЮ</t>
  </si>
  <si>
    <t>Этап</t>
  </si>
  <si>
    <t>Кол-во</t>
  </si>
  <si>
    <t>в группе</t>
  </si>
  <si>
    <t>понедельник</t>
  </si>
  <si>
    <t>нач.</t>
  </si>
  <si>
    <t>текущ</t>
  </si>
  <si>
    <t>оконч.</t>
  </si>
  <si>
    <t>вторник</t>
  </si>
  <si>
    <t>воскресенье</t>
  </si>
  <si>
    <t>Блескин</t>
  </si>
  <si>
    <t>Мочалова</t>
  </si>
  <si>
    <t>сноуборд</t>
  </si>
  <si>
    <t>Климантьева</t>
  </si>
  <si>
    <t>НП-2</t>
  </si>
  <si>
    <t>НП-1</t>
  </si>
  <si>
    <t>Карелова</t>
  </si>
  <si>
    <t>Вид</t>
  </si>
  <si>
    <t>Эльвира</t>
  </si>
  <si>
    <t>Викторовна</t>
  </si>
  <si>
    <t>Александр</t>
  </si>
  <si>
    <t>Владимирович</t>
  </si>
  <si>
    <t>Соболев Сергей</t>
  </si>
  <si>
    <t>Витальевич</t>
  </si>
  <si>
    <t>Брикман Игорь</t>
  </si>
  <si>
    <t>Михайлович</t>
  </si>
  <si>
    <t>Светлана</t>
  </si>
  <si>
    <t>Николаевна</t>
  </si>
  <si>
    <t>Аркадий</t>
  </si>
  <si>
    <t>Валентинович</t>
  </si>
  <si>
    <t>РАСПИСАНИЕ УЧЕБНЫХ ЗАНЯТИЙ</t>
  </si>
  <si>
    <t>нагрузка</t>
  </si>
  <si>
    <t>Должность</t>
  </si>
  <si>
    <t>Александрович</t>
  </si>
  <si>
    <t>Яковлева</t>
  </si>
  <si>
    <t>Наталья</t>
  </si>
  <si>
    <t>Сергеевна</t>
  </si>
  <si>
    <t>Юрьевна</t>
  </si>
  <si>
    <t>Константин</t>
  </si>
  <si>
    <t>Дмитриевич</t>
  </si>
  <si>
    <t>Владимир</t>
  </si>
  <si>
    <t>Евгеньевич</t>
  </si>
  <si>
    <t>Лидия</t>
  </si>
  <si>
    <t>Алексеевна</t>
  </si>
  <si>
    <t xml:space="preserve">Астратова </t>
  </si>
  <si>
    <t>Дарья</t>
  </si>
  <si>
    <t>Владимировна</t>
  </si>
  <si>
    <t xml:space="preserve">Малышев </t>
  </si>
  <si>
    <t>Вячеслав</t>
  </si>
  <si>
    <t>Федорович</t>
  </si>
  <si>
    <t xml:space="preserve">Шаров </t>
  </si>
  <si>
    <t>Иван</t>
  </si>
  <si>
    <t xml:space="preserve">Панин </t>
  </si>
  <si>
    <t>Игорь</t>
  </si>
  <si>
    <t>Станиславович</t>
  </si>
  <si>
    <t>Татьяна</t>
  </si>
  <si>
    <t>Александровна</t>
  </si>
  <si>
    <t>Екатерина</t>
  </si>
  <si>
    <t xml:space="preserve">Волков </t>
  </si>
  <si>
    <t>Андрей</t>
  </si>
  <si>
    <t>Николаевич</t>
  </si>
  <si>
    <t>Евгений</t>
  </si>
  <si>
    <t xml:space="preserve">Рыбаков </t>
  </si>
  <si>
    <t>Илья</t>
  </si>
  <si>
    <t>Сергеевич</t>
  </si>
  <si>
    <t xml:space="preserve">Пестерев </t>
  </si>
  <si>
    <t>Ольга</t>
  </si>
  <si>
    <t xml:space="preserve">Антропов </t>
  </si>
  <si>
    <t>Дмитрий</t>
  </si>
  <si>
    <t>Викторович</t>
  </si>
  <si>
    <t xml:space="preserve">Тебнев </t>
  </si>
  <si>
    <t>Алексей</t>
  </si>
  <si>
    <t>Олегович</t>
  </si>
  <si>
    <t xml:space="preserve">Воробьев </t>
  </si>
  <si>
    <t>Юрий</t>
  </si>
  <si>
    <t>Леонидович</t>
  </si>
  <si>
    <t xml:space="preserve">Гусева </t>
  </si>
  <si>
    <t>Раиса</t>
  </si>
  <si>
    <t>Васильевна</t>
  </si>
  <si>
    <t xml:space="preserve">Червяков </t>
  </si>
  <si>
    <t>Старший</t>
  </si>
  <si>
    <t xml:space="preserve">Ковальский </t>
  </si>
  <si>
    <t>Олег Николаевич</t>
  </si>
  <si>
    <t>ТГ-5</t>
  </si>
  <si>
    <t>Ялаев</t>
  </si>
  <si>
    <t>Ялаевич</t>
  </si>
  <si>
    <t>Балашина</t>
  </si>
  <si>
    <t>Галина</t>
  </si>
  <si>
    <t>Павловна</t>
  </si>
  <si>
    <t>Климова</t>
  </si>
  <si>
    <t>Егорова</t>
  </si>
  <si>
    <t>Пичуева</t>
  </si>
  <si>
    <t>Соколов</t>
  </si>
  <si>
    <t>Курочкина</t>
  </si>
  <si>
    <t>Ирина</t>
  </si>
  <si>
    <t>ГНП-2</t>
  </si>
  <si>
    <t>Потемкин</t>
  </si>
  <si>
    <t>ТГ-4</t>
  </si>
  <si>
    <t>Яншай</t>
  </si>
  <si>
    <t>ГНП-1</t>
  </si>
  <si>
    <t>ССМ-2</t>
  </si>
  <si>
    <t>Гусейнова</t>
  </si>
  <si>
    <t xml:space="preserve">Яна </t>
  </si>
  <si>
    <t>Эльврузовна</t>
  </si>
  <si>
    <t>ВСМ</t>
  </si>
  <si>
    <t>ТГ-3</t>
  </si>
  <si>
    <t xml:space="preserve">ТГ-2 </t>
  </si>
  <si>
    <t>группы в нед.</t>
  </si>
  <si>
    <t>(акад.час.)</t>
  </si>
  <si>
    <t>"_____"____________</t>
  </si>
  <si>
    <t>Итого</t>
  </si>
  <si>
    <t>нагр.в нед.</t>
  </si>
  <si>
    <t>ИТОГО:</t>
  </si>
  <si>
    <t xml:space="preserve">Никитин </t>
  </si>
  <si>
    <t>(МУ ДО   СДЮСШОР № 3)</t>
  </si>
  <si>
    <t>Муниципальное учреждение дополнительного образования</t>
  </si>
  <si>
    <t>Архипова</t>
  </si>
  <si>
    <t>Александра</t>
  </si>
  <si>
    <t>Ивановна</t>
  </si>
  <si>
    <t>Т-1</t>
  </si>
  <si>
    <t>Т-2</t>
  </si>
  <si>
    <t>Т-3</t>
  </si>
  <si>
    <t>Т-4</t>
  </si>
  <si>
    <t>Т-5</t>
  </si>
  <si>
    <t>Капустин</t>
  </si>
  <si>
    <t>Анатолий</t>
  </si>
  <si>
    <t>Штольба</t>
  </si>
  <si>
    <t>Семен</t>
  </si>
  <si>
    <t>катание</t>
  </si>
  <si>
    <t>Тюленева</t>
  </si>
  <si>
    <t>Цветкова</t>
  </si>
  <si>
    <t>Лукьяненко</t>
  </si>
  <si>
    <t>Олег</t>
  </si>
  <si>
    <t>Вячеславович</t>
  </si>
  <si>
    <t>Техникум (Тутаевск.ш,31-а)</t>
  </si>
  <si>
    <t>ДЮЦ"Глория"                    (ул.Доронина.4)</t>
  </si>
  <si>
    <t>ДЮЦ "Молния"               (ул.Щепкина,10)</t>
  </si>
  <si>
    <t>лицей № 86 (ул.Зелинского,6)</t>
  </si>
  <si>
    <t>ФСК(ул.Панина,34а)</t>
  </si>
  <si>
    <t>ФСК(Школьный пр-д,13а)</t>
  </si>
  <si>
    <t>ФСК(ул.Е.Колесовой,58а)</t>
  </si>
  <si>
    <t>ФОК(Школьный пр.,13а)</t>
  </si>
  <si>
    <t>тир(ул.Менделеева,4)</t>
  </si>
  <si>
    <t>Тир(Ленингр. пр-т,43а)</t>
  </si>
  <si>
    <t>СОШ № 52(ул.Саукова,13)</t>
  </si>
  <si>
    <t>Беляева</t>
  </si>
  <si>
    <t xml:space="preserve">Татьяна </t>
  </si>
  <si>
    <t>Абдулганеева</t>
  </si>
  <si>
    <t>Анна</t>
  </si>
  <si>
    <t>Горн</t>
  </si>
  <si>
    <t>Инна</t>
  </si>
  <si>
    <t>Федоровна</t>
  </si>
  <si>
    <t>по смежному</t>
  </si>
  <si>
    <t>"Специализированная детско-юношеская спортивная школа олимпийского резерва № 3"</t>
  </si>
  <si>
    <t>спорта</t>
  </si>
  <si>
    <t xml:space="preserve">лыжные </t>
  </si>
  <si>
    <t>гонки</t>
  </si>
  <si>
    <t>спорт</t>
  </si>
  <si>
    <t>конько-</t>
  </si>
  <si>
    <t>бежный</t>
  </si>
  <si>
    <t>на коньках</t>
  </si>
  <si>
    <t>фигурное</t>
  </si>
  <si>
    <t xml:space="preserve">Зиновьев </t>
  </si>
  <si>
    <t>Денис Васильевич</t>
  </si>
  <si>
    <t>Директор  МУ ДО СДЮСШОР № 3</t>
  </si>
  <si>
    <t>Н.А. Куликов</t>
  </si>
  <si>
    <t>спортивное</t>
  </si>
  <si>
    <t>ориентиров</t>
  </si>
  <si>
    <t>ориентиров.</t>
  </si>
  <si>
    <t>преподаватель</t>
  </si>
  <si>
    <t>НП-1(1)</t>
  </si>
  <si>
    <t>НП-1(2)</t>
  </si>
  <si>
    <t>Новицкий</t>
  </si>
  <si>
    <t>Игоревна</t>
  </si>
  <si>
    <t xml:space="preserve">Кузнецова </t>
  </si>
  <si>
    <t>Аксенова</t>
  </si>
  <si>
    <t>Евгения</t>
  </si>
  <si>
    <t xml:space="preserve">Круглова </t>
  </si>
  <si>
    <t>Людмила</t>
  </si>
  <si>
    <t>Борисовна</t>
  </si>
  <si>
    <t>Бобкова</t>
  </si>
  <si>
    <t>Любовь</t>
  </si>
  <si>
    <t>Скворцова</t>
  </si>
  <si>
    <t>Марина</t>
  </si>
  <si>
    <t>Пятаков</t>
  </si>
  <si>
    <t>Юрьевич</t>
  </si>
  <si>
    <t>Самухина</t>
  </si>
  <si>
    <t>Соломкин</t>
  </si>
  <si>
    <t>Вадим</t>
  </si>
  <si>
    <t>Анисимова</t>
  </si>
  <si>
    <t>Тюрин</t>
  </si>
  <si>
    <t>Эдуардович</t>
  </si>
  <si>
    <t>полиатлон</t>
  </si>
  <si>
    <t>Дмитриевна</t>
  </si>
  <si>
    <t>НП-2(1)</t>
  </si>
  <si>
    <t>НП-2(2)</t>
  </si>
  <si>
    <t>ССМ-1</t>
  </si>
  <si>
    <t>на 2016-2017 учебный год  (с 01.09.2016)</t>
  </si>
  <si>
    <t>Куликов Николай</t>
  </si>
  <si>
    <t>виду</t>
  </si>
  <si>
    <t xml:space="preserve">пулевая </t>
  </si>
  <si>
    <t>стрельба</t>
  </si>
  <si>
    <t>Гусев</t>
  </si>
  <si>
    <t>Марк</t>
  </si>
  <si>
    <t>смежный вид</t>
  </si>
  <si>
    <t>ВСМ,ССМ</t>
  </si>
  <si>
    <t>Травин</t>
  </si>
  <si>
    <t>тр.Спиридонова</t>
  </si>
  <si>
    <t>Д/с "Торпедо"лед (ул.Чкалова,20)</t>
  </si>
  <si>
    <t>ФСК(Школьный пр-д,13а)лед</t>
  </si>
  <si>
    <t>ФСК(ул.Панина,34а)лед</t>
  </si>
  <si>
    <t>Д/с "Торпедо"офп (ул.Чкалова,20)</t>
  </si>
  <si>
    <t>Д/с "Торпедо"хор (ул.Чкалова,20)</t>
  </si>
  <si>
    <t>Мартынов</t>
  </si>
  <si>
    <t>(шорт-трек)</t>
  </si>
  <si>
    <t>конькобежн.</t>
  </si>
  <si>
    <t>Михеева</t>
  </si>
  <si>
    <t>Лариса</t>
  </si>
  <si>
    <t>Андриянова</t>
  </si>
  <si>
    <t>Ленингр.пр.,43а (тир)</t>
  </si>
  <si>
    <t xml:space="preserve"> </t>
  </si>
  <si>
    <t>Сибилев</t>
  </si>
  <si>
    <t>Сергей</t>
  </si>
  <si>
    <t>Владиславовия</t>
  </si>
  <si>
    <t>ССМ-1,2</t>
  </si>
  <si>
    <t>ФСК (Школьный пр-д,13а)</t>
  </si>
  <si>
    <t>СК "Молния"(пр-т Фрунзе,58)</t>
  </si>
  <si>
    <t>ВСМ,</t>
  </si>
  <si>
    <t>Ленингр.пр,43а(тир)</t>
  </si>
  <si>
    <t>Круглова</t>
  </si>
  <si>
    <t>Елена</t>
  </si>
  <si>
    <t>ул.Свердлова,49а (бассейн  Автомобилист)</t>
  </si>
  <si>
    <t>СК Торпедо,офп(ул.Чкалова,20)</t>
  </si>
  <si>
    <t>СК Торпедо,хор.(ул.Чкалова,20)</t>
  </si>
  <si>
    <t>Д/с "Торпедо"хор. (ул.Чкалова,20)</t>
  </si>
  <si>
    <t>Д/с "Торпедо" хор.(ул.Чкалова,20)</t>
  </si>
  <si>
    <t>ССМ-1и3</t>
  </si>
  <si>
    <t>СК"Полет"(г.Рыбинск)</t>
  </si>
  <si>
    <t>Т-5,ССМ,</t>
  </si>
  <si>
    <t>Т-1,2</t>
  </si>
  <si>
    <r>
      <t xml:space="preserve">ТГ </t>
    </r>
    <r>
      <rPr>
        <sz val="12"/>
        <rFont val="Calibri"/>
        <family val="2"/>
        <charset val="204"/>
      </rPr>
      <t>от осн.</t>
    </r>
  </si>
  <si>
    <t>СК Торпедо,ОФП(ул.Чкалова,20)</t>
  </si>
  <si>
    <t>(МУ ДО СДЮСШОР № 3)</t>
  </si>
  <si>
    <t>ПРИКАЗ</t>
  </si>
  <si>
    <t>Ярославль</t>
  </si>
  <si>
    <t>ПРИКАЗЫВАЮ:</t>
  </si>
  <si>
    <t>1.</t>
  </si>
  <si>
    <t>3.</t>
  </si>
  <si>
    <t>Директор школы</t>
  </si>
  <si>
    <t xml:space="preserve">                                                    № 113-од</t>
  </si>
  <si>
    <t>О внесении изменений в</t>
  </si>
  <si>
    <t xml:space="preserve">расписание занятий </t>
  </si>
  <si>
    <t>В связи с обрушением купола  легкоатлетического манежа "Ярославль"</t>
  </si>
  <si>
    <t>Контроль за исполнением приказа оставляю за собой.</t>
  </si>
  <si>
    <t xml:space="preserve">2.   </t>
  </si>
  <si>
    <t>Приказ вступает в силу с даты подписания.</t>
  </si>
  <si>
    <t>Никитина А.В.,Бобковой Л.Б.,Кругловой Л.Б. .</t>
  </si>
  <si>
    <t>тренеров-преподавателей Кузнецовой Н.И.,Блескина Е.В.,Кашихиной Т.А.,Брикмана И.М.,Понгильского А.Н.,Аксеновой Е.П.,</t>
  </si>
  <si>
    <t xml:space="preserve">Внести с 08.11.2016 на период проведения ремонтных работ изменения в  расписание тренировочных занятий  </t>
  </si>
  <si>
    <t>Горобец</t>
  </si>
  <si>
    <t>Об утверждении</t>
  </si>
  <si>
    <t xml:space="preserve">расписания занятий </t>
  </si>
  <si>
    <t xml:space="preserve">   Приказ вступает в силу с даты подписания.</t>
  </si>
  <si>
    <t xml:space="preserve">                                                    № 130-од</t>
  </si>
  <si>
    <t>занятий.</t>
  </si>
  <si>
    <t>Л/а манеж(Чкалова,20а)</t>
  </si>
  <si>
    <t xml:space="preserve">Муниципальное учреждение </t>
  </si>
  <si>
    <t>"Спортивная школа олимпийского резерва № 3"</t>
  </si>
  <si>
    <t>РАСПИСАНИЕ ТРЕНИРОВОЧНЫХ ЗАНЯТИЙ</t>
  </si>
  <si>
    <t>Тренер</t>
  </si>
  <si>
    <t>тренер</t>
  </si>
  <si>
    <t>(МУ  СШОР № 3)</t>
  </si>
  <si>
    <t>№        -од</t>
  </si>
  <si>
    <t xml:space="preserve">В соответствии с Уставом СШОР № 3 </t>
  </si>
  <si>
    <t xml:space="preserve"> Заместителю директора по СП Комаровой И.В. вести контроль за расписанием </t>
  </si>
  <si>
    <t>приказом СШОР № 3</t>
  </si>
  <si>
    <t>заним-ся</t>
  </si>
  <si>
    <t>(чел.)</t>
  </si>
  <si>
    <t>Трениров-я</t>
  </si>
  <si>
    <t>трениров.</t>
  </si>
  <si>
    <t>Расписание тренировочных занятий</t>
  </si>
  <si>
    <t>(программа</t>
  </si>
  <si>
    <t>подготовки)</t>
  </si>
  <si>
    <t>подготов.</t>
  </si>
  <si>
    <t>ул.Ньютона,65к5</t>
  </si>
  <si>
    <t>НП-2,Т-1</t>
  </si>
  <si>
    <t>ТГ-4,5</t>
  </si>
  <si>
    <t>ТГ-3,5</t>
  </si>
  <si>
    <t>ГНП-3,Т-1</t>
  </si>
  <si>
    <t xml:space="preserve">Т-4 </t>
  </si>
  <si>
    <t>Т-5,СС-2,3</t>
  </si>
  <si>
    <t>ТГ-1,4</t>
  </si>
  <si>
    <t>от тр.Малышева</t>
  </si>
  <si>
    <t>Тренер смежн.</t>
  </si>
  <si>
    <t>смеж.от тр.Соболева</t>
  </si>
  <si>
    <t>ССМ,Т-5</t>
  </si>
  <si>
    <t>НП-3</t>
  </si>
  <si>
    <t>Утвердить  с 01.10.2017 на 2017-2018 год расписание занятий (приложение 1).</t>
  </si>
  <si>
    <t>НП-3,Т-1</t>
  </si>
  <si>
    <t>Т-3,4</t>
  </si>
  <si>
    <t>Зульфугаров</t>
  </si>
  <si>
    <t>Эдуард</t>
  </si>
  <si>
    <t>Арифович</t>
  </si>
  <si>
    <t>НП-1(3)</t>
  </si>
  <si>
    <t>!4:45</t>
  </si>
  <si>
    <t>Нп-1(1)</t>
  </si>
  <si>
    <r>
      <t>НП-1(2),</t>
    </r>
    <r>
      <rPr>
        <sz val="9"/>
        <rFont val="Calibri"/>
        <family val="2"/>
        <charset val="204"/>
        <scheme val="minor"/>
      </rPr>
      <t>НП-2</t>
    </r>
  </si>
  <si>
    <t>Т-4,5</t>
  </si>
  <si>
    <t>НП-2,3</t>
  </si>
  <si>
    <t>от тр.Егоровой</t>
  </si>
  <si>
    <t>ТГ-3,4</t>
  </si>
  <si>
    <t>ПН-1</t>
  </si>
  <si>
    <t>СШОР № 4 (Школьн.пр-д,4к.2)</t>
  </si>
  <si>
    <t>ГНП-2,3</t>
  </si>
  <si>
    <t xml:space="preserve">ТГ-1,2 </t>
  </si>
  <si>
    <t xml:space="preserve">ТГ-4,5 </t>
  </si>
  <si>
    <t>Ситугин</t>
  </si>
  <si>
    <t xml:space="preserve">Александр </t>
  </si>
  <si>
    <t xml:space="preserve">по смежному </t>
  </si>
  <si>
    <t>виду от тренера</t>
  </si>
  <si>
    <t>Блескина Е.В.</t>
  </si>
  <si>
    <t>ТГ-1</t>
  </si>
  <si>
    <t>ТГ-2</t>
  </si>
  <si>
    <t>СОГ(1)</t>
  </si>
  <si>
    <t>СОГ(2)</t>
  </si>
  <si>
    <t>ССМ-2,3</t>
  </si>
  <si>
    <t>Т-5,3</t>
  </si>
  <si>
    <t>ССМ-1,2,</t>
  </si>
  <si>
    <t>Т-2,3</t>
  </si>
  <si>
    <t>смежный вид от</t>
  </si>
  <si>
    <t>тр.Кареловой С.Ю,</t>
  </si>
  <si>
    <t>Т-3,5</t>
  </si>
  <si>
    <t>осн.тр.Капустин</t>
  </si>
  <si>
    <t>осн.Тюленева Н.В.</t>
  </si>
  <si>
    <t>осн.Беляева Т.В.</t>
  </si>
  <si>
    <t>осн.Цветкова О.Ю.</t>
  </si>
  <si>
    <t>осн.тр.Беляева</t>
  </si>
  <si>
    <t>осн.тр.Абдулганеева</t>
  </si>
  <si>
    <t>С.Н.</t>
  </si>
  <si>
    <t>Т.В.</t>
  </si>
  <si>
    <t>14.00</t>
  </si>
  <si>
    <t>15.30</t>
  </si>
  <si>
    <t>ССМ-3</t>
  </si>
  <si>
    <t>ССМ-1,2,3</t>
  </si>
  <si>
    <t>от осн.тренера</t>
  </si>
  <si>
    <t>Кругловой Л.Б.</t>
  </si>
  <si>
    <t>ССМ</t>
  </si>
  <si>
    <t>Т-1,5</t>
  </si>
  <si>
    <t xml:space="preserve">  ЯГМА</t>
  </si>
  <si>
    <t>Т-1,3</t>
  </si>
  <si>
    <t>ССМ,ВСМ</t>
  </si>
  <si>
    <t>НП-3,Т-1,2</t>
  </si>
  <si>
    <t>от                 2017  №           -од</t>
  </si>
  <si>
    <t>тр.Аксенова</t>
  </si>
  <si>
    <t>тр.Андриянова</t>
  </si>
  <si>
    <t>тр.Бобкова</t>
  </si>
  <si>
    <t>тр.Кузнецова</t>
  </si>
  <si>
    <t>Республиканская,3(батут.центр)</t>
  </si>
  <si>
    <t>СК Торпедо(хор) Чкалова,20</t>
  </si>
  <si>
    <t>с/б Подолино</t>
  </si>
  <si>
    <t>от тр.Михеевой</t>
  </si>
  <si>
    <t>Тренер смеж.от тр.Мочаловой</t>
  </si>
  <si>
    <t>от тр.Рыбакова И.С.</t>
  </si>
  <si>
    <t>от тр.Кареловой С.Ю.</t>
  </si>
  <si>
    <t>_______</t>
  </si>
  <si>
    <t>Ярбатут, ул.Республиканская,3 к.5</t>
  </si>
  <si>
    <t>СШОР № 3              (ул.Лебедева,3)</t>
  </si>
  <si>
    <t>СШОР № 3 (ул.Лебедева,3)</t>
  </si>
  <si>
    <t>СШОР № 3(ул.Лебедева,3)</t>
  </si>
  <si>
    <t>Средняя школа № 26 (ул.Блюхера,74)</t>
  </si>
  <si>
    <t>Средняя школа № 17                     (Красноперев.пер-к,4)</t>
  </si>
  <si>
    <t>Средняя школа № 76(ул.Юности,15)</t>
  </si>
  <si>
    <t>Средняя школа № 26(ул.Блюхера,4)</t>
  </si>
  <si>
    <t>СШОР № 3 ул.Кольцова,40)</t>
  </si>
  <si>
    <t>Средняя школа №76 (ул.Юности,15)</t>
  </si>
  <si>
    <t>Средняя школа № 6 (пр-д Подвойского,11)</t>
  </si>
  <si>
    <t>СШОР № 4 (Школьн.пр-д,4 кор.2)</t>
  </si>
  <si>
    <t>СШОР № 3                              (Тутаевское ш.,62-а)</t>
  </si>
  <si>
    <r>
      <t>СШОР № 3</t>
    </r>
    <r>
      <rPr>
        <sz val="10"/>
        <rFont val="Calibri"/>
        <family val="2"/>
        <charset val="204"/>
        <scheme val="minor"/>
      </rPr>
      <t>(Тутаевское ш.,62-а)</t>
    </r>
  </si>
  <si>
    <t>Средняя шк. № 48(ул.Папанина,10а)</t>
  </si>
  <si>
    <t>Средняя шк.№ 48 (ул.Папанина,10а)</t>
  </si>
  <si>
    <t>СШОР № 3, Тир(Ленингр. пр-т,43а)</t>
  </si>
  <si>
    <t>СШОР № 3(Тутаевс. ш.,62-а)</t>
  </si>
  <si>
    <t>Средняя школа № 52(ул.Саукова,13)</t>
  </si>
  <si>
    <t xml:space="preserve"> СШОР № 3(Тутаевс. ш.,62-а)</t>
  </si>
  <si>
    <t>СШОР № 3 (Тутаевское ш.,62а)</t>
  </si>
  <si>
    <t>СШОР № 7(Школьный пр-д,4)</t>
  </si>
  <si>
    <t>СШОР №3   (Школьный пр-д,4)</t>
  </si>
  <si>
    <t>СШОР № 4  (Школьный пр-д,4)</t>
  </si>
  <si>
    <t>Средняя школа № 37 (ул.Советская,66)</t>
  </si>
  <si>
    <t>Средняя шк. № 74 (ул.Тургенева,14)</t>
  </si>
  <si>
    <t>Средняя шк. № 51 (ул.Клубная,62)</t>
  </si>
  <si>
    <t>СШОР № 3, тир ( Ленингр.пр.,43а)</t>
  </si>
  <si>
    <t xml:space="preserve"> СШОР № 3,тир(ул.Володарского,46)</t>
  </si>
  <si>
    <t xml:space="preserve"> бассейн  Автомобилист (ул.Свердлова,49а)</t>
  </si>
  <si>
    <t>бассейн Шинник (Свердлова,27)</t>
  </si>
  <si>
    <t>СШОР № 3,тир (Ленингр.пр,43а)</t>
  </si>
  <si>
    <t>СШОР № 3, тир (Ленингр.пр,43а)</t>
  </si>
  <si>
    <t>л/а манеж (ул. Чкалова, 20а)</t>
  </si>
  <si>
    <t>Анан.СОШ(ул.Садовая,1)</t>
  </si>
  <si>
    <t>л/а манеж(Чкалова,20а)</t>
  </si>
  <si>
    <t>Парунова</t>
  </si>
  <si>
    <t>Коновалов</t>
  </si>
  <si>
    <t>Рыбаков</t>
  </si>
  <si>
    <t>Павел</t>
  </si>
  <si>
    <t xml:space="preserve"> СШОР № 3,тир (ул.Володарского,46)</t>
  </si>
  <si>
    <r>
      <t xml:space="preserve">СШОР № 3 </t>
    </r>
    <r>
      <rPr>
        <sz val="10"/>
        <rFont val="Calibri"/>
        <family val="2"/>
        <charset val="204"/>
        <scheme val="minor"/>
      </rPr>
      <t>(Тутаевское ш.,62-а)</t>
    </r>
  </si>
  <si>
    <t>СШОР № 3 (Тутаевское ш.,62-а)</t>
  </si>
  <si>
    <t xml:space="preserve"> бассейн  Спортлайн (ул.Свердлова,49а)</t>
  </si>
  <si>
    <t>на 2018 год (с 01.09.2018)</t>
  </si>
  <si>
    <t>Директор МУ СШОР № 3 им. В.И. Русанова</t>
  </si>
  <si>
    <t>_________________________2018 г.</t>
  </si>
  <si>
    <t>СК Торпедо(лед) Чкалова,20</t>
  </si>
  <si>
    <t>"Спортивная школа олимпийского резерва № 3 имени В.И. Русанова"</t>
  </si>
  <si>
    <t>(МУ СШОР № 3 им. В.И. Русанова)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</si>
</sst>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5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theme="0" tint="-0.499984740745262"/>
      <name val="Calibri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948A53"/>
      <name val="Calibri"/>
      <family val="2"/>
      <charset val="204"/>
    </font>
    <font>
      <sz val="12"/>
      <color indexed="19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7F7F7F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23"/>
      <name val="Calibri"/>
      <family val="2"/>
      <charset val="204"/>
    </font>
    <font>
      <sz val="14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Arial Cyr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</cellStyleXfs>
  <cellXfs count="1760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0" xfId="0" applyBorder="1"/>
    <xf numFmtId="0" fontId="0" fillId="0" borderId="36" xfId="0" applyBorder="1"/>
    <xf numFmtId="0" fontId="0" fillId="0" borderId="45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11" xfId="0" applyFont="1" applyBorder="1"/>
    <xf numFmtId="0" fontId="6" fillId="0" borderId="72" xfId="0" applyFont="1" applyBorder="1"/>
    <xf numFmtId="164" fontId="11" fillId="0" borderId="0" xfId="0" applyNumberFormat="1" applyFont="1" applyBorder="1" applyAlignment="1">
      <alignment horizontal="center"/>
    </xf>
    <xf numFmtId="165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11" xfId="0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0" fontId="6" fillId="0" borderId="71" xfId="0" applyFont="1" applyBorder="1"/>
    <xf numFmtId="0" fontId="0" fillId="0" borderId="1" xfId="0" applyBorder="1" applyAlignment="1"/>
    <xf numFmtId="0" fontId="0" fillId="0" borderId="0" xfId="0" applyAlignment="1">
      <alignment horizontal="left"/>
    </xf>
    <xf numFmtId="0" fontId="5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Border="1" applyAlignment="1"/>
    <xf numFmtId="0" fontId="10" fillId="0" borderId="2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75" xfId="0" applyBorder="1"/>
    <xf numFmtId="0" fontId="6" fillId="0" borderId="71" xfId="0" applyFont="1" applyBorder="1" applyAlignment="1">
      <alignment horizontal="center"/>
    </xf>
    <xf numFmtId="0" fontId="0" fillId="0" borderId="71" xfId="0" applyBorder="1"/>
    <xf numFmtId="0" fontId="0" fillId="0" borderId="37" xfId="0" applyBorder="1"/>
    <xf numFmtId="164" fontId="14" fillId="0" borderId="2" xfId="0" applyNumberFormat="1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49" fontId="0" fillId="0" borderId="75" xfId="0" applyNumberFormat="1" applyBorder="1"/>
    <xf numFmtId="0" fontId="0" fillId="0" borderId="41" xfId="0" applyBorder="1"/>
    <xf numFmtId="164" fontId="14" fillId="0" borderId="10" xfId="0" applyNumberFormat="1" applyFont="1" applyFill="1" applyBorder="1" applyAlignment="1">
      <alignment horizontal="center"/>
    </xf>
    <xf numFmtId="0" fontId="0" fillId="0" borderId="35" xfId="0" applyBorder="1"/>
    <xf numFmtId="164" fontId="7" fillId="0" borderId="1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44" xfId="0" applyFont="1" applyBorder="1"/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9" fillId="0" borderId="0" xfId="0" applyFont="1"/>
    <xf numFmtId="0" fontId="19" fillId="0" borderId="0" xfId="0" applyFont="1" applyFill="1" applyBorder="1"/>
    <xf numFmtId="164" fontId="15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0" fillId="0" borderId="53" xfId="0" applyBorder="1"/>
    <xf numFmtId="0" fontId="0" fillId="0" borderId="25" xfId="0" applyFill="1" applyBorder="1" applyAlignment="1">
      <alignment horizontal="center" vertical="center" wrapText="1"/>
    </xf>
    <xf numFmtId="2" fontId="10" fillId="0" borderId="72" xfId="0" applyNumberFormat="1" applyFont="1" applyBorder="1" applyAlignment="1">
      <alignment vertical="center" wrapText="1"/>
    </xf>
    <xf numFmtId="2" fontId="10" fillId="0" borderId="6" xfId="0" applyNumberFormat="1" applyFont="1" applyBorder="1" applyAlignment="1">
      <alignment vertical="center" wrapText="1"/>
    </xf>
    <xf numFmtId="0" fontId="0" fillId="0" borderId="6" xfId="0" applyFont="1" applyBorder="1"/>
    <xf numFmtId="0" fontId="0" fillId="0" borderId="72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6" fillId="0" borderId="36" xfId="0" applyFont="1" applyBorder="1"/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6" fillId="0" borderId="44" xfId="0" applyFont="1" applyBorder="1"/>
    <xf numFmtId="0" fontId="16" fillId="0" borderId="4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7" fillId="0" borderId="32" xfId="0" applyFont="1" applyBorder="1"/>
    <xf numFmtId="0" fontId="7" fillId="0" borderId="34" xfId="0" applyFont="1" applyBorder="1"/>
    <xf numFmtId="0" fontId="7" fillId="0" borderId="32" xfId="0" applyFont="1" applyBorder="1" applyAlignment="1">
      <alignment horizontal="left"/>
    </xf>
    <xf numFmtId="0" fontId="7" fillId="0" borderId="35" xfId="0" applyFont="1" applyBorder="1"/>
    <xf numFmtId="0" fontId="7" fillId="0" borderId="37" xfId="0" applyFont="1" applyBorder="1"/>
    <xf numFmtId="0" fontId="16" fillId="0" borderId="32" xfId="0" applyFont="1" applyBorder="1"/>
    <xf numFmtId="0" fontId="7" fillId="0" borderId="36" xfId="0" applyFont="1" applyBorder="1"/>
    <xf numFmtId="0" fontId="16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16" fillId="0" borderId="37" xfId="0" applyNumberFormat="1" applyFont="1" applyBorder="1" applyAlignment="1">
      <alignment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center" vertical="center" wrapText="1"/>
    </xf>
    <xf numFmtId="2" fontId="16" fillId="0" borderId="36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13" fillId="0" borderId="72" xfId="0" applyFont="1" applyFill="1" applyBorder="1" applyAlignment="1">
      <alignment horizontal="center"/>
    </xf>
    <xf numFmtId="164" fontId="18" fillId="2" borderId="12" xfId="0" applyNumberFormat="1" applyFont="1" applyFill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64" fontId="18" fillId="2" borderId="13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4" fillId="0" borderId="49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center"/>
    </xf>
    <xf numFmtId="164" fontId="18" fillId="2" borderId="14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 applyProtection="1">
      <alignment horizontal="center"/>
      <protection locked="0"/>
    </xf>
    <xf numFmtId="164" fontId="18" fillId="0" borderId="9" xfId="0" applyNumberFormat="1" applyFont="1" applyBorder="1" applyAlignment="1" applyProtection="1">
      <alignment horizontal="center"/>
      <protection locked="0"/>
    </xf>
    <xf numFmtId="164" fontId="18" fillId="0" borderId="13" xfId="0" applyNumberFormat="1" applyFont="1" applyBorder="1" applyAlignment="1" applyProtection="1">
      <alignment horizontal="center"/>
      <protection locked="0"/>
    </xf>
    <xf numFmtId="165" fontId="13" fillId="0" borderId="45" xfId="0" applyNumberFormat="1" applyFont="1" applyFill="1" applyBorder="1" applyAlignment="1">
      <alignment horizontal="center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" xfId="0" applyNumberFormat="1" applyFont="1" applyBorder="1" applyAlignment="1" applyProtection="1">
      <alignment horizontal="center"/>
      <protection locked="0"/>
    </xf>
    <xf numFmtId="164" fontId="18" fillId="0" borderId="15" xfId="0" applyNumberFormat="1" applyFont="1" applyBorder="1" applyAlignment="1" applyProtection="1">
      <alignment horizontal="center"/>
      <protection locked="0"/>
    </xf>
    <xf numFmtId="164" fontId="18" fillId="0" borderId="61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18" fillId="0" borderId="70" xfId="0" applyNumberFormat="1" applyFont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64" fontId="18" fillId="0" borderId="34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71" xfId="0" applyNumberFormat="1" applyFont="1" applyFill="1" applyBorder="1" applyAlignment="1">
      <alignment horizontal="center"/>
    </xf>
    <xf numFmtId="164" fontId="18" fillId="0" borderId="7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44" xfId="0" applyNumberFormat="1" applyFont="1" applyFill="1" applyBorder="1" applyAlignment="1">
      <alignment horizontal="center"/>
    </xf>
    <xf numFmtId="164" fontId="18" fillId="0" borderId="45" xfId="0" applyNumberFormat="1" applyFon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4" fillId="0" borderId="50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14" fillId="0" borderId="51" xfId="0" applyNumberFormat="1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44" xfId="0" applyNumberFormat="1" applyFont="1" applyBorder="1" applyAlignment="1">
      <alignment horizontal="center"/>
    </xf>
    <xf numFmtId="164" fontId="18" fillId="0" borderId="45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0" fontId="13" fillId="0" borderId="6" xfId="0" applyFont="1" applyBorder="1"/>
    <xf numFmtId="164" fontId="18" fillId="0" borderId="43" xfId="0" applyNumberFormat="1" applyFont="1" applyFill="1" applyBorder="1" applyAlignment="1" applyProtection="1">
      <alignment horizontal="center"/>
      <protection locked="0"/>
    </xf>
    <xf numFmtId="164" fontId="18" fillId="2" borderId="6" xfId="0" applyNumberFormat="1" applyFont="1" applyFill="1" applyBorder="1" applyAlignment="1">
      <alignment horizontal="center"/>
    </xf>
    <xf numFmtId="164" fontId="18" fillId="0" borderId="62" xfId="0" applyNumberFormat="1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57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18" fillId="0" borderId="68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3" fillId="0" borderId="2" xfId="0" applyFont="1" applyBorder="1"/>
    <xf numFmtId="49" fontId="18" fillId="0" borderId="3" xfId="0" applyNumberFormat="1" applyFont="1" applyBorder="1" applyAlignment="1">
      <alignment horizontal="center"/>
    </xf>
    <xf numFmtId="0" fontId="13" fillId="0" borderId="5" xfId="0" applyFont="1" applyBorder="1"/>
    <xf numFmtId="49" fontId="18" fillId="0" borderId="21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46" xfId="0" applyNumberFormat="1" applyFont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4" fontId="18" fillId="0" borderId="18" xfId="0" applyNumberFormat="1" applyFont="1" applyBorder="1" applyAlignment="1" applyProtection="1">
      <alignment horizontal="center"/>
      <protection locked="0"/>
    </xf>
    <xf numFmtId="164" fontId="18" fillId="0" borderId="19" xfId="0" applyNumberFormat="1" applyFont="1" applyBorder="1" applyAlignment="1" applyProtection="1">
      <alignment horizontal="center"/>
      <protection locked="0"/>
    </xf>
    <xf numFmtId="164" fontId="18" fillId="0" borderId="58" xfId="0" applyNumberFormat="1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64" fontId="18" fillId="0" borderId="34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164" fontId="18" fillId="0" borderId="43" xfId="0" applyNumberFormat="1" applyFont="1" applyBorder="1" applyAlignment="1" applyProtection="1">
      <alignment horizontal="center"/>
      <protection locked="0"/>
    </xf>
    <xf numFmtId="49" fontId="18" fillId="0" borderId="3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4" fillId="2" borderId="27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0" borderId="45" xfId="0" applyFont="1" applyBorder="1"/>
    <xf numFmtId="0" fontId="18" fillId="0" borderId="2" xfId="0" applyFont="1" applyBorder="1"/>
    <xf numFmtId="0" fontId="18" fillId="0" borderId="5" xfId="0" applyFont="1" applyBorder="1"/>
    <xf numFmtId="0" fontId="18" fillId="0" borderId="72" xfId="0" applyFont="1" applyBorder="1"/>
    <xf numFmtId="0" fontId="13" fillId="0" borderId="47" xfId="0" applyFont="1" applyBorder="1"/>
    <xf numFmtId="0" fontId="13" fillId="0" borderId="11" xfId="0" applyFont="1" applyBorder="1"/>
    <xf numFmtId="0" fontId="13" fillId="0" borderId="71" xfId="0" applyFont="1" applyBorder="1"/>
    <xf numFmtId="0" fontId="24" fillId="2" borderId="6" xfId="0" applyFont="1" applyFill="1" applyBorder="1" applyAlignment="1">
      <alignment horizontal="left"/>
    </xf>
    <xf numFmtId="165" fontId="14" fillId="2" borderId="4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4" xfId="0" applyFont="1" applyBorder="1"/>
    <xf numFmtId="0" fontId="18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72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72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0" fontId="18" fillId="0" borderId="42" xfId="0" applyFont="1" applyBorder="1" applyAlignment="1" applyProtection="1">
      <alignment horizontal="center"/>
      <protection locked="0"/>
    </xf>
    <xf numFmtId="165" fontId="18" fillId="0" borderId="33" xfId="0" applyNumberFormat="1" applyFont="1" applyBorder="1" applyAlignment="1" applyProtection="1">
      <alignment horizontal="center"/>
      <protection locked="0"/>
    </xf>
    <xf numFmtId="165" fontId="18" fillId="0" borderId="45" xfId="0" applyNumberFormat="1" applyFont="1" applyFill="1" applyBorder="1" applyAlignment="1">
      <alignment horizontal="center"/>
    </xf>
    <xf numFmtId="0" fontId="18" fillId="0" borderId="72" xfId="0" applyFont="1" applyFill="1" applyBorder="1" applyAlignment="1" applyProtection="1">
      <alignment horizontal="center"/>
      <protection locked="0"/>
    </xf>
    <xf numFmtId="1" fontId="18" fillId="0" borderId="45" xfId="0" applyNumberFormat="1" applyFont="1" applyFill="1" applyBorder="1" applyAlignment="1">
      <alignment horizontal="center"/>
    </xf>
    <xf numFmtId="165" fontId="18" fillId="0" borderId="4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16" fillId="0" borderId="59" xfId="0" applyFont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right"/>
    </xf>
    <xf numFmtId="0" fontId="18" fillId="0" borderId="5" xfId="0" applyFont="1" applyBorder="1" applyAlignment="1">
      <alignment horizontal="left"/>
    </xf>
    <xf numFmtId="165" fontId="21" fillId="0" borderId="5" xfId="0" applyNumberFormat="1" applyFont="1" applyBorder="1" applyAlignment="1">
      <alignment horizontal="center"/>
    </xf>
    <xf numFmtId="165" fontId="18" fillId="2" borderId="11" xfId="0" applyNumberFormat="1" applyFont="1" applyFill="1" applyBorder="1" applyAlignment="1">
      <alignment horizontal="right"/>
    </xf>
    <xf numFmtId="0" fontId="16" fillId="0" borderId="47" xfId="0" applyFont="1" applyBorder="1" applyAlignment="1">
      <alignment horizontal="center"/>
    </xf>
    <xf numFmtId="165" fontId="18" fillId="0" borderId="33" xfId="0" applyNumberFormat="1" applyFont="1" applyBorder="1" applyAlignment="1">
      <alignment horizontal="center"/>
    </xf>
    <xf numFmtId="0" fontId="16" fillId="0" borderId="59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71" xfId="0" applyFont="1" applyBorder="1" applyAlignment="1">
      <alignment horizontal="left"/>
    </xf>
    <xf numFmtId="0" fontId="16" fillId="0" borderId="71" xfId="0" applyFont="1" applyBorder="1" applyAlignment="1">
      <alignment horizontal="center"/>
    </xf>
    <xf numFmtId="0" fontId="16" fillId="2" borderId="71" xfId="0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23" fillId="0" borderId="50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7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4" fontId="23" fillId="0" borderId="51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165" fontId="18" fillId="0" borderId="33" xfId="0" applyNumberFormat="1" applyFont="1" applyFill="1" applyBorder="1" applyAlignment="1">
      <alignment horizontal="center"/>
    </xf>
    <xf numFmtId="0" fontId="18" fillId="0" borderId="71" xfId="0" applyFont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0" fontId="18" fillId="2" borderId="39" xfId="0" applyFont="1" applyFill="1" applyBorder="1" applyAlignment="1">
      <alignment horizontal="right"/>
    </xf>
    <xf numFmtId="0" fontId="18" fillId="0" borderId="72" xfId="0" applyFont="1" applyBorder="1" applyAlignment="1">
      <alignment horizontal="left"/>
    </xf>
    <xf numFmtId="0" fontId="18" fillId="0" borderId="42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65" fontId="18" fillId="0" borderId="47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5" fontId="18" fillId="0" borderId="43" xfId="0" applyNumberFormat="1" applyFont="1" applyFill="1" applyBorder="1" applyAlignment="1">
      <alignment horizontal="center"/>
    </xf>
    <xf numFmtId="0" fontId="18" fillId="2" borderId="46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165" fontId="21" fillId="0" borderId="50" xfId="0" applyNumberFormat="1" applyFont="1" applyBorder="1" applyAlignment="1">
      <alignment horizontal="center"/>
    </xf>
    <xf numFmtId="165" fontId="18" fillId="0" borderId="71" xfId="0" applyNumberFormat="1" applyFont="1" applyFill="1" applyBorder="1" applyAlignment="1">
      <alignment horizontal="right"/>
    </xf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left"/>
    </xf>
    <xf numFmtId="0" fontId="18" fillId="2" borderId="71" xfId="0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165" fontId="23" fillId="0" borderId="7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165" fontId="23" fillId="2" borderId="45" xfId="0" applyNumberFormat="1" applyFont="1" applyFill="1" applyBorder="1" applyAlignment="1">
      <alignment horizontal="center"/>
    </xf>
    <xf numFmtId="165" fontId="23" fillId="0" borderId="33" xfId="0" applyNumberFormat="1" applyFont="1" applyFill="1" applyBorder="1" applyAlignment="1">
      <alignment horizontal="center"/>
    </xf>
    <xf numFmtId="165" fontId="23" fillId="0" borderId="45" xfId="0" applyNumberFormat="1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165" fontId="23" fillId="0" borderId="43" xfId="0" applyNumberFormat="1" applyFont="1" applyFill="1" applyBorder="1" applyAlignment="1">
      <alignment horizontal="center"/>
    </xf>
    <xf numFmtId="0" fontId="16" fillId="0" borderId="7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9" xfId="0" applyFont="1" applyBorder="1"/>
    <xf numFmtId="0" fontId="16" fillId="0" borderId="42" xfId="0" applyFont="1" applyFill="1" applyBorder="1" applyAlignment="1">
      <alignment horizontal="center"/>
    </xf>
    <xf numFmtId="0" fontId="16" fillId="0" borderId="4" xfId="0" applyFont="1" applyBorder="1"/>
    <xf numFmtId="0" fontId="16" fillId="0" borderId="2" xfId="0" applyFont="1" applyBorder="1"/>
    <xf numFmtId="0" fontId="16" fillId="0" borderId="6" xfId="0" applyFont="1" applyBorder="1"/>
    <xf numFmtId="0" fontId="16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0" fillId="0" borderId="9" xfId="0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2" fontId="10" fillId="0" borderId="10" xfId="0" applyNumberFormat="1" applyFont="1" applyBorder="1" applyAlignment="1">
      <alignment horizontal="left"/>
    </xf>
    <xf numFmtId="1" fontId="10" fillId="0" borderId="56" xfId="0" applyNumberFormat="1" applyFont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39" xfId="0" applyFont="1" applyBorder="1"/>
    <xf numFmtId="165" fontId="0" fillId="0" borderId="0" xfId="0" applyNumberFormat="1" applyBorder="1" applyAlignment="1">
      <alignment horizontal="center"/>
    </xf>
    <xf numFmtId="0" fontId="16" fillId="0" borderId="72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/>
    </xf>
    <xf numFmtId="0" fontId="16" fillId="0" borderId="2" xfId="0" applyFont="1" applyBorder="1" applyAlignment="1">
      <alignment wrapText="1"/>
    </xf>
    <xf numFmtId="49" fontId="18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72" xfId="0" applyFont="1" applyBorder="1"/>
    <xf numFmtId="0" fontId="16" fillId="0" borderId="5" xfId="0" applyFont="1" applyBorder="1"/>
    <xf numFmtId="0" fontId="16" fillId="0" borderId="46" xfId="0" applyFont="1" applyBorder="1" applyAlignment="1">
      <alignment horizontal="center"/>
    </xf>
    <xf numFmtId="0" fontId="16" fillId="0" borderId="11" xfId="0" applyFont="1" applyBorder="1"/>
    <xf numFmtId="0" fontId="16" fillId="0" borderId="2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0" fillId="0" borderId="9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71" xfId="0" applyFont="1" applyBorder="1"/>
    <xf numFmtId="0" fontId="10" fillId="0" borderId="20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>
      <alignment vertic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64" fontId="16" fillId="0" borderId="2" xfId="0" applyNumberFormat="1" applyFont="1" applyBorder="1" applyAlignment="1" applyProtection="1">
      <alignment horizontal="center"/>
      <protection locked="0"/>
    </xf>
    <xf numFmtId="164" fontId="16" fillId="0" borderId="59" xfId="0" applyNumberFormat="1" applyFont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164" fontId="16" fillId="0" borderId="4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83" xfId="0" applyNumberFormat="1" applyFont="1" applyFill="1" applyBorder="1" applyAlignment="1">
      <alignment horizontal="center"/>
    </xf>
    <xf numFmtId="164" fontId="16" fillId="0" borderId="79" xfId="0" applyNumberFormat="1" applyFont="1" applyBorder="1" applyAlignment="1">
      <alignment horizontal="center"/>
    </xf>
    <xf numFmtId="164" fontId="16" fillId="0" borderId="80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/>
    </xf>
    <xf numFmtId="164" fontId="16" fillId="0" borderId="59" xfId="0" applyNumberFormat="1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25" fillId="0" borderId="2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0" fontId="16" fillId="0" borderId="26" xfId="0" applyFont="1" applyBorder="1"/>
    <xf numFmtId="0" fontId="16" fillId="0" borderId="3" xfId="0" applyFont="1" applyBorder="1"/>
    <xf numFmtId="0" fontId="16" fillId="0" borderId="10" xfId="0" applyFont="1" applyBorder="1"/>
    <xf numFmtId="0" fontId="16" fillId="0" borderId="5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/>
    </xf>
    <xf numFmtId="0" fontId="10" fillId="0" borderId="72" xfId="0" applyFont="1" applyBorder="1"/>
    <xf numFmtId="164" fontId="16" fillId="0" borderId="17" xfId="0" applyNumberFormat="1" applyFont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 applyAlignment="1">
      <alignment horizontal="center"/>
    </xf>
    <xf numFmtId="164" fontId="16" fillId="0" borderId="81" xfId="0" applyNumberFormat="1" applyFont="1" applyFill="1" applyBorder="1" applyAlignment="1">
      <alignment horizontal="center"/>
    </xf>
    <xf numFmtId="164" fontId="16" fillId="0" borderId="78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/>
      <protection locked="0"/>
    </xf>
    <xf numFmtId="164" fontId="26" fillId="0" borderId="17" xfId="0" applyNumberFormat="1" applyFont="1" applyFill="1" applyBorder="1" applyAlignment="1" applyProtection="1">
      <alignment horizontal="center"/>
      <protection locked="0"/>
    </xf>
    <xf numFmtId="164" fontId="26" fillId="0" borderId="26" xfId="0" applyNumberFormat="1" applyFont="1" applyFill="1" applyBorder="1" applyAlignment="1" applyProtection="1">
      <alignment horizontal="center"/>
      <protection locked="0"/>
    </xf>
    <xf numFmtId="164" fontId="26" fillId="0" borderId="9" xfId="0" applyNumberFormat="1" applyFont="1" applyFill="1" applyBorder="1" applyAlignment="1" applyProtection="1">
      <alignment horizontal="center"/>
      <protection locked="0"/>
    </xf>
    <xf numFmtId="164" fontId="26" fillId="0" borderId="13" xfId="0" applyNumberFormat="1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 applyProtection="1">
      <alignment horizontal="center"/>
      <protection locked="0"/>
    </xf>
    <xf numFmtId="164" fontId="26" fillId="0" borderId="16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 applyProtection="1">
      <alignment horizontal="center"/>
      <protection locked="0"/>
    </xf>
    <xf numFmtId="164" fontId="26" fillId="0" borderId="15" xfId="0" applyNumberFormat="1" applyFont="1" applyFill="1" applyBorder="1" applyAlignment="1" applyProtection="1">
      <alignment horizontal="center"/>
      <protection locked="0"/>
    </xf>
    <xf numFmtId="0" fontId="10" fillId="2" borderId="5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26" fillId="0" borderId="78" xfId="0" applyNumberFormat="1" applyFont="1" applyBorder="1" applyAlignment="1" applyProtection="1">
      <alignment horizontal="center"/>
      <protection locked="0"/>
    </xf>
    <xf numFmtId="164" fontId="26" fillId="0" borderId="81" xfId="0" applyNumberFormat="1" applyFont="1" applyFill="1" applyBorder="1" applyAlignment="1" applyProtection="1">
      <alignment horizontal="center"/>
      <protection locked="0"/>
    </xf>
    <xf numFmtId="2" fontId="10" fillId="0" borderId="47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 applyProtection="1">
      <alignment horizontal="center"/>
      <protection locked="0"/>
    </xf>
    <xf numFmtId="0" fontId="24" fillId="2" borderId="71" xfId="0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center"/>
    </xf>
    <xf numFmtId="164" fontId="14" fillId="2" borderId="72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26" fillId="0" borderId="49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 applyProtection="1">
      <alignment horizontal="center"/>
      <protection locked="0"/>
    </xf>
    <xf numFmtId="164" fontId="25" fillId="0" borderId="49" xfId="0" applyNumberFormat="1" applyFont="1" applyFill="1" applyBorder="1" applyAlignment="1">
      <alignment horizontal="center"/>
    </xf>
    <xf numFmtId="164" fontId="26" fillId="0" borderId="7" xfId="0" applyNumberFormat="1" applyFont="1" applyBorder="1" applyAlignment="1" applyProtection="1">
      <alignment horizontal="center"/>
      <protection locked="0"/>
    </xf>
    <xf numFmtId="164" fontId="26" fillId="0" borderId="18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Border="1" applyAlignment="1" applyProtection="1">
      <alignment horizontal="center"/>
      <protection locked="0"/>
    </xf>
    <xf numFmtId="164" fontId="26" fillId="0" borderId="19" xfId="0" applyNumberFormat="1" applyFont="1" applyFill="1" applyBorder="1" applyAlignment="1" applyProtection="1">
      <alignment horizontal="center"/>
      <protection locked="0"/>
    </xf>
    <xf numFmtId="164" fontId="26" fillId="0" borderId="8" xfId="0" applyNumberFormat="1" applyFont="1" applyFill="1" applyBorder="1" applyAlignment="1" applyProtection="1">
      <alignment horizontal="center"/>
      <protection locked="0"/>
    </xf>
    <xf numFmtId="164" fontId="16" fillId="0" borderId="5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26" fillId="0" borderId="48" xfId="0" applyNumberFormat="1" applyFont="1" applyFill="1" applyBorder="1" applyAlignment="1">
      <alignment horizontal="center"/>
    </xf>
    <xf numFmtId="164" fontId="26" fillId="0" borderId="50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164" fontId="16" fillId="0" borderId="26" xfId="0" applyNumberFormat="1" applyFont="1" applyBorder="1" applyAlignment="1" applyProtection="1">
      <alignment horizontal="center"/>
      <protection locked="0"/>
    </xf>
    <xf numFmtId="164" fontId="16" fillId="0" borderId="9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164" fontId="16" fillId="2" borderId="7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59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4" xfId="0" applyNumberFormat="1" applyFont="1" applyBorder="1" applyAlignment="1">
      <alignment horizontal="center"/>
    </xf>
    <xf numFmtId="164" fontId="16" fillId="2" borderId="72" xfId="0" applyNumberFormat="1" applyFont="1" applyFill="1" applyBorder="1" applyAlignment="1">
      <alignment horizontal="center"/>
    </xf>
    <xf numFmtId="164" fontId="16" fillId="0" borderId="45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26" fillId="0" borderId="5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6" fillId="0" borderId="7" xfId="0" applyNumberFormat="1" applyFont="1" applyFill="1" applyBorder="1" applyAlignment="1" applyProtection="1">
      <alignment horizontal="center"/>
      <protection locked="0"/>
    </xf>
    <xf numFmtId="165" fontId="13" fillId="0" borderId="40" xfId="0" applyNumberFormat="1" applyFont="1" applyFill="1" applyBorder="1" applyAlignment="1">
      <alignment horizontal="center"/>
    </xf>
    <xf numFmtId="165" fontId="14" fillId="2" borderId="40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164" fontId="16" fillId="0" borderId="72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/>
    </xf>
    <xf numFmtId="164" fontId="16" fillId="0" borderId="71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26" fillId="0" borderId="72" xfId="0" applyNumberFormat="1" applyFont="1" applyFill="1" applyBorder="1" applyAlignment="1">
      <alignment horizontal="center"/>
    </xf>
    <xf numFmtId="0" fontId="16" fillId="0" borderId="20" xfId="0" applyFont="1" applyBorder="1"/>
    <xf numFmtId="0" fontId="16" fillId="0" borderId="2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65" fontId="16" fillId="0" borderId="45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2" xfId="0" applyFont="1" applyBorder="1" applyAlignment="1">
      <alignment horizontal="center"/>
    </xf>
    <xf numFmtId="164" fontId="26" fillId="0" borderId="4" xfId="0" applyNumberFormat="1" applyFont="1" applyFill="1" applyBorder="1" applyAlignment="1" applyProtection="1">
      <alignment horizontal="center"/>
      <protection locked="0"/>
    </xf>
    <xf numFmtId="164" fontId="26" fillId="0" borderId="16" xfId="0" applyNumberFormat="1" applyFont="1" applyBorder="1" applyAlignment="1" applyProtection="1">
      <alignment horizontal="center"/>
      <protection locked="0"/>
    </xf>
    <xf numFmtId="0" fontId="10" fillId="0" borderId="4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25" fillId="2" borderId="38" xfId="0" applyNumberFormat="1" applyFont="1" applyFill="1" applyBorder="1" applyAlignment="1">
      <alignment horizontal="center"/>
    </xf>
    <xf numFmtId="165" fontId="25" fillId="2" borderId="10" xfId="0" applyNumberFormat="1" applyFont="1" applyFill="1" applyBorder="1" applyAlignment="1">
      <alignment horizontal="center"/>
    </xf>
    <xf numFmtId="164" fontId="25" fillId="0" borderId="34" xfId="0" applyNumberFormat="1" applyFont="1" applyFill="1" applyBorder="1" applyAlignment="1" applyProtection="1">
      <alignment horizontal="center"/>
      <protection locked="0"/>
    </xf>
    <xf numFmtId="164" fontId="25" fillId="0" borderId="43" xfId="0" applyNumberFormat="1" applyFont="1" applyFill="1" applyBorder="1" applyAlignment="1" applyProtection="1">
      <alignment horizontal="center"/>
      <protection locked="0"/>
    </xf>
    <xf numFmtId="1" fontId="10" fillId="2" borderId="56" xfId="0" applyNumberFormat="1" applyFont="1" applyFill="1" applyBorder="1" applyAlignment="1">
      <alignment horizontal="center"/>
    </xf>
    <xf numFmtId="0" fontId="10" fillId="2" borderId="72" xfId="0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39" xfId="0" applyNumberFormat="1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/>
    </xf>
    <xf numFmtId="165" fontId="26" fillId="0" borderId="49" xfId="0" applyNumberFormat="1" applyFont="1" applyFill="1" applyBorder="1" applyAlignment="1">
      <alignment horizontal="center"/>
    </xf>
    <xf numFmtId="165" fontId="16" fillId="0" borderId="43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165" fontId="16" fillId="0" borderId="47" xfId="0" applyNumberFormat="1" applyFont="1" applyFill="1" applyBorder="1" applyAlignment="1">
      <alignment horizontal="center"/>
    </xf>
    <xf numFmtId="165" fontId="16" fillId="0" borderId="45" xfId="0" applyNumberFormat="1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16" fillId="2" borderId="21" xfId="0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/>
    </xf>
    <xf numFmtId="164" fontId="16" fillId="2" borderId="44" xfId="0" applyNumberFormat="1" applyFont="1" applyFill="1" applyBorder="1" applyAlignment="1">
      <alignment horizontal="center"/>
    </xf>
    <xf numFmtId="164" fontId="16" fillId="0" borderId="58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6" fillId="0" borderId="69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6" fillId="0" borderId="49" xfId="0" applyFont="1" applyFill="1" applyBorder="1" applyAlignment="1" applyProtection="1">
      <alignment horizontal="center"/>
      <protection locked="0"/>
    </xf>
    <xf numFmtId="0" fontId="16" fillId="0" borderId="50" xfId="0" applyFont="1" applyFill="1" applyBorder="1" applyAlignment="1" applyProtection="1">
      <alignment horizontal="center"/>
      <protection locked="0"/>
    </xf>
    <xf numFmtId="164" fontId="26" fillId="0" borderId="5" xfId="0" applyNumberFormat="1" applyFont="1" applyFill="1" applyBorder="1" applyAlignment="1">
      <alignment horizontal="center"/>
    </xf>
    <xf numFmtId="0" fontId="16" fillId="0" borderId="48" xfId="0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0" fontId="20" fillId="0" borderId="4" xfId="0" applyFont="1" applyBorder="1"/>
    <xf numFmtId="0" fontId="0" fillId="0" borderId="71" xfId="0" applyFont="1" applyBorder="1"/>
    <xf numFmtId="2" fontId="10" fillId="0" borderId="63" xfId="0" applyNumberFormat="1" applyFont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25" fillId="0" borderId="1" xfId="0" applyNumberFormat="1" applyFont="1" applyFill="1" applyBorder="1" applyAlignment="1">
      <alignment horizontal="center"/>
    </xf>
    <xf numFmtId="164" fontId="26" fillId="0" borderId="83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center"/>
      <protection locked="0"/>
    </xf>
    <xf numFmtId="165" fontId="25" fillId="0" borderId="9" xfId="0" applyNumberFormat="1" applyFont="1" applyFill="1" applyBorder="1" applyAlignment="1">
      <alignment horizontal="center"/>
    </xf>
    <xf numFmtId="2" fontId="10" fillId="0" borderId="65" xfId="0" applyNumberFormat="1" applyFont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/>
    </xf>
    <xf numFmtId="165" fontId="10" fillId="0" borderId="45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 applyProtection="1">
      <alignment horizontal="center"/>
      <protection locked="0"/>
    </xf>
    <xf numFmtId="164" fontId="16" fillId="0" borderId="78" xfId="0" applyNumberFormat="1" applyFont="1" applyBorder="1" applyAlignment="1">
      <alignment horizontal="center"/>
    </xf>
    <xf numFmtId="164" fontId="16" fillId="0" borderId="81" xfId="0" applyNumberFormat="1" applyFont="1" applyBorder="1" applyAlignment="1">
      <alignment horizontal="center"/>
    </xf>
    <xf numFmtId="164" fontId="25" fillId="0" borderId="48" xfId="0" applyNumberFormat="1" applyFont="1" applyFill="1" applyBorder="1" applyAlignment="1">
      <alignment horizontal="center"/>
    </xf>
    <xf numFmtId="165" fontId="16" fillId="0" borderId="72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164" fontId="16" fillId="2" borderId="45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4" fontId="16" fillId="0" borderId="80" xfId="0" applyNumberFormat="1" applyFont="1" applyBorder="1" applyAlignment="1">
      <alignment horizontal="center"/>
    </xf>
    <xf numFmtId="0" fontId="13" fillId="2" borderId="72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164" fontId="16" fillId="2" borderId="78" xfId="0" applyNumberFormat="1" applyFont="1" applyFill="1" applyBorder="1" applyAlignment="1">
      <alignment horizontal="center"/>
    </xf>
    <xf numFmtId="164" fontId="16" fillId="2" borderId="81" xfId="0" applyNumberFormat="1" applyFont="1" applyFill="1" applyBorder="1" applyAlignment="1">
      <alignment horizontal="center"/>
    </xf>
    <xf numFmtId="164" fontId="26" fillId="0" borderId="89" xfId="0" applyNumberFormat="1" applyFont="1" applyFill="1" applyBorder="1" applyAlignment="1" applyProtection="1">
      <alignment horizontal="center"/>
      <protection locked="0"/>
    </xf>
    <xf numFmtId="164" fontId="26" fillId="0" borderId="91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>
      <alignment horizontal="center"/>
    </xf>
    <xf numFmtId="164" fontId="25" fillId="2" borderId="4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left"/>
    </xf>
    <xf numFmtId="165" fontId="25" fillId="0" borderId="45" xfId="0" applyNumberFormat="1" applyFont="1" applyFill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26" fillId="0" borderId="12" xfId="0" applyNumberFormat="1" applyFont="1" applyFill="1" applyBorder="1" applyAlignment="1" applyProtection="1">
      <alignment horizontal="center"/>
      <protection locked="0"/>
    </xf>
    <xf numFmtId="2" fontId="10" fillId="0" borderId="77" xfId="0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 applyProtection="1">
      <alignment horizontal="center"/>
      <protection locked="0"/>
    </xf>
    <xf numFmtId="165" fontId="25" fillId="0" borderId="20" xfId="0" applyNumberFormat="1" applyFont="1" applyFill="1" applyBorder="1" applyAlignment="1">
      <alignment horizontal="center"/>
    </xf>
    <xf numFmtId="164" fontId="25" fillId="2" borderId="59" xfId="0" applyNumberFormat="1" applyFont="1" applyFill="1" applyBorder="1" applyAlignment="1">
      <alignment horizontal="center"/>
    </xf>
    <xf numFmtId="164" fontId="25" fillId="2" borderId="39" xfId="0" applyNumberFormat="1" applyFont="1" applyFill="1" applyBorder="1" applyAlignment="1">
      <alignment horizontal="center"/>
    </xf>
    <xf numFmtId="164" fontId="26" fillId="0" borderId="17" xfId="0" applyNumberFormat="1" applyFont="1" applyBorder="1" applyAlignment="1" applyProtection="1">
      <alignment horizontal="center"/>
      <protection locked="0"/>
    </xf>
    <xf numFmtId="164" fontId="16" fillId="0" borderId="18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5" fontId="26" fillId="0" borderId="45" xfId="0" applyNumberFormat="1" applyFont="1" applyFill="1" applyBorder="1" applyAlignment="1">
      <alignment horizontal="center"/>
    </xf>
    <xf numFmtId="164" fontId="16" fillId="2" borderId="39" xfId="0" applyNumberFormat="1" applyFont="1" applyFill="1" applyBorder="1" applyAlignment="1">
      <alignment horizontal="center"/>
    </xf>
    <xf numFmtId="164" fontId="16" fillId="0" borderId="34" xfId="0" applyNumberFormat="1" applyFont="1" applyFill="1" applyBorder="1" applyAlignment="1">
      <alignment horizontal="center"/>
    </xf>
    <xf numFmtId="164" fontId="16" fillId="0" borderId="71" xfId="0" applyNumberFormat="1" applyFont="1" applyFill="1" applyBorder="1" applyAlignment="1">
      <alignment horizontal="center"/>
    </xf>
    <xf numFmtId="164" fontId="16" fillId="2" borderId="34" xfId="0" applyNumberFormat="1" applyFont="1" applyFill="1" applyBorder="1" applyAlignment="1">
      <alignment horizontal="center"/>
    </xf>
    <xf numFmtId="164" fontId="16" fillId="2" borderId="71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6" xfId="0" applyNumberFormat="1" applyFont="1" applyFill="1" applyBorder="1" applyAlignment="1">
      <alignment horizontal="center"/>
    </xf>
    <xf numFmtId="164" fontId="16" fillId="0" borderId="89" xfId="0" applyNumberFormat="1" applyFont="1" applyFill="1" applyBorder="1" applyAlignment="1">
      <alignment horizontal="center"/>
    </xf>
    <xf numFmtId="164" fontId="16" fillId="0" borderId="91" xfId="0" applyNumberFormat="1" applyFont="1" applyFill="1" applyBorder="1" applyAlignment="1">
      <alignment horizontal="center"/>
    </xf>
    <xf numFmtId="164" fontId="16" fillId="0" borderId="44" xfId="0" applyNumberFormat="1" applyFont="1" applyFill="1" applyBorder="1" applyAlignment="1">
      <alignment horizontal="center"/>
    </xf>
    <xf numFmtId="164" fontId="16" fillId="0" borderId="45" xfId="0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64" fontId="26" fillId="2" borderId="3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165" fontId="23" fillId="2" borderId="43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 applyProtection="1">
      <alignment horizontal="center"/>
      <protection locked="0"/>
    </xf>
    <xf numFmtId="164" fontId="26" fillId="2" borderId="59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 applyProtection="1">
      <alignment horizontal="center"/>
      <protection locked="0"/>
    </xf>
    <xf numFmtId="164" fontId="16" fillId="2" borderId="4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Fill="1" applyBorder="1" applyAlignment="1" applyProtection="1">
      <alignment horizontal="center"/>
      <protection locked="0"/>
    </xf>
    <xf numFmtId="164" fontId="16" fillId="0" borderId="17" xfId="0" applyNumberFormat="1" applyFont="1" applyFill="1" applyBorder="1" applyAlignment="1" applyProtection="1">
      <alignment horizontal="center"/>
      <protection locked="0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164" fontId="16" fillId="2" borderId="12" xfId="0" applyNumberFormat="1" applyFont="1" applyFill="1" applyBorder="1" applyAlignment="1" applyProtection="1">
      <alignment horizontal="center"/>
      <protection locked="0"/>
    </xf>
    <xf numFmtId="164" fontId="16" fillId="2" borderId="13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>
      <alignment vertical="center"/>
    </xf>
    <xf numFmtId="0" fontId="26" fillId="2" borderId="56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5" fontId="26" fillId="0" borderId="33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0" fontId="10" fillId="0" borderId="42" xfId="0" applyFont="1" applyBorder="1"/>
    <xf numFmtId="0" fontId="13" fillId="0" borderId="43" xfId="0" applyFont="1" applyBorder="1"/>
    <xf numFmtId="0" fontId="10" fillId="0" borderId="0" xfId="0" applyFont="1" applyBorder="1"/>
    <xf numFmtId="0" fontId="10" fillId="0" borderId="10" xfId="0" applyFont="1" applyBorder="1" applyAlignment="1">
      <alignment horizontal="left"/>
    </xf>
    <xf numFmtId="0" fontId="6" fillId="0" borderId="72" xfId="0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/>
    </xf>
    <xf numFmtId="165" fontId="26" fillId="0" borderId="48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Fill="1" applyBorder="1" applyAlignment="1">
      <alignment horizontal="center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164" fontId="27" fillId="2" borderId="4" xfId="0" applyNumberFormat="1" applyFont="1" applyFill="1" applyBorder="1" applyAlignment="1" applyProtection="1">
      <alignment horizontal="center"/>
      <protection locked="0"/>
    </xf>
    <xf numFmtId="164" fontId="16" fillId="0" borderId="62" xfId="0" applyNumberFormat="1" applyFont="1" applyBorder="1" applyAlignment="1" applyProtection="1">
      <alignment horizontal="center"/>
      <protection locked="0"/>
    </xf>
    <xf numFmtId="164" fontId="16" fillId="0" borderId="43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/>
    </xf>
    <xf numFmtId="164" fontId="16" fillId="2" borderId="43" xfId="0" applyNumberFormat="1" applyFont="1" applyFill="1" applyBorder="1" applyAlignment="1">
      <alignment horizontal="center"/>
    </xf>
    <xf numFmtId="164" fontId="26" fillId="0" borderId="59" xfId="0" applyNumberFormat="1" applyFont="1" applyFill="1" applyBorder="1" applyAlignment="1">
      <alignment horizontal="center"/>
    </xf>
    <xf numFmtId="165" fontId="16" fillId="0" borderId="4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 applyProtection="1">
      <alignment horizontal="center"/>
      <protection locked="0"/>
    </xf>
    <xf numFmtId="164" fontId="16" fillId="0" borderId="43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0" fontId="20" fillId="0" borderId="6" xfId="0" applyFont="1" applyBorder="1"/>
    <xf numFmtId="164" fontId="16" fillId="0" borderId="72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 applyProtection="1">
      <alignment horizontal="center"/>
      <protection locked="0"/>
    </xf>
    <xf numFmtId="165" fontId="16" fillId="0" borderId="7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0" fontId="16" fillId="0" borderId="7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164" fontId="25" fillId="0" borderId="5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 applyProtection="1">
      <alignment horizontal="center"/>
      <protection locked="0"/>
    </xf>
    <xf numFmtId="49" fontId="16" fillId="0" borderId="16" xfId="0" applyNumberFormat="1" applyFont="1" applyFill="1" applyBorder="1" applyAlignment="1">
      <alignment horizontal="center"/>
    </xf>
    <xf numFmtId="9" fontId="16" fillId="0" borderId="71" xfId="0" applyNumberFormat="1" applyFont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26" fillId="0" borderId="2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7" fillId="0" borderId="9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 applyProtection="1">
      <alignment horizontal="center"/>
      <protection locked="0"/>
    </xf>
    <xf numFmtId="164" fontId="27" fillId="0" borderId="6" xfId="0" applyNumberFormat="1" applyFont="1" applyBorder="1" applyAlignment="1" applyProtection="1">
      <alignment horizontal="center"/>
      <protection locked="0"/>
    </xf>
    <xf numFmtId="164" fontId="29" fillId="0" borderId="6" xfId="0" applyNumberFormat="1" applyFont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7" fillId="0" borderId="2" xfId="0" applyNumberFormat="1" applyFont="1" applyFill="1" applyBorder="1" applyAlignment="1">
      <alignment horizontal="center"/>
    </xf>
    <xf numFmtId="164" fontId="27" fillId="2" borderId="2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4" fontId="27" fillId="2" borderId="10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164" fontId="27" fillId="2" borderId="72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6" xfId="0" applyNumberFormat="1" applyFont="1" applyFill="1" applyBorder="1" applyAlignment="1" applyProtection="1">
      <alignment horizontal="center"/>
      <protection locked="0"/>
    </xf>
    <xf numFmtId="164" fontId="27" fillId="0" borderId="6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2" xfId="0" applyNumberFormat="1" applyFont="1" applyBorder="1" applyAlignment="1" applyProtection="1">
      <alignment horizontal="center"/>
      <protection locked="0"/>
    </xf>
    <xf numFmtId="164" fontId="27" fillId="2" borderId="6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49" fontId="27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 applyProtection="1">
      <alignment horizontal="center"/>
      <protection locked="0"/>
    </xf>
    <xf numFmtId="164" fontId="27" fillId="0" borderId="5" xfId="0" applyNumberFormat="1" applyFont="1" applyBorder="1" applyAlignment="1" applyProtection="1">
      <alignment horizontal="center"/>
      <protection locked="0"/>
    </xf>
    <xf numFmtId="49" fontId="27" fillId="0" borderId="6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49" fontId="27" fillId="2" borderId="10" xfId="0" applyNumberFormat="1" applyFont="1" applyFill="1" applyBorder="1" applyAlignment="1">
      <alignment horizontal="center"/>
    </xf>
    <xf numFmtId="164" fontId="27" fillId="0" borderId="72" xfId="0" applyNumberFormat="1" applyFont="1" applyBorder="1" applyAlignment="1">
      <alignment horizontal="center"/>
    </xf>
    <xf numFmtId="164" fontId="30" fillId="2" borderId="4" xfId="0" applyNumberFormat="1" applyFont="1" applyFill="1" applyBorder="1" applyAlignment="1" applyProtection="1">
      <alignment horizontal="center"/>
      <protection locked="0"/>
    </xf>
    <xf numFmtId="164" fontId="27" fillId="0" borderId="4" xfId="0" applyNumberFormat="1" applyFont="1" applyFill="1" applyBorder="1" applyAlignment="1" applyProtection="1">
      <alignment horizontal="center"/>
      <protection locked="0"/>
    </xf>
    <xf numFmtId="164" fontId="16" fillId="2" borderId="34" xfId="0" applyNumberFormat="1" applyFont="1" applyFill="1" applyBorder="1" applyAlignment="1" applyProtection="1">
      <alignment horizontal="center"/>
      <protection locked="0"/>
    </xf>
    <xf numFmtId="164" fontId="16" fillId="2" borderId="6" xfId="0" applyNumberFormat="1" applyFont="1" applyFill="1" applyBorder="1" applyAlignment="1" applyProtection="1">
      <alignment horizontal="center"/>
      <protection locked="0"/>
    </xf>
    <xf numFmtId="164" fontId="16" fillId="2" borderId="43" xfId="0" applyNumberFormat="1" applyFont="1" applyFill="1" applyBorder="1" applyAlignment="1" applyProtection="1">
      <alignment horizontal="center"/>
      <protection locked="0"/>
    </xf>
    <xf numFmtId="164" fontId="16" fillId="2" borderId="26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57" xfId="0" applyNumberFormat="1" applyFont="1" applyBorder="1" applyAlignment="1">
      <alignment horizontal="center"/>
    </xf>
    <xf numFmtId="164" fontId="16" fillId="0" borderId="68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49" fontId="16" fillId="0" borderId="16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6" fillId="0" borderId="7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0" fillId="2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16" xfId="0" applyNumberFormat="1" applyFont="1" applyFill="1" applyBorder="1" applyAlignment="1" applyProtection="1">
      <alignment horizontal="center"/>
      <protection locked="0"/>
    </xf>
    <xf numFmtId="164" fontId="10" fillId="0" borderId="17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6" fillId="2" borderId="67" xfId="0" applyNumberFormat="1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horizontal="center"/>
      <protection locked="0"/>
    </xf>
    <xf numFmtId="164" fontId="16" fillId="0" borderId="34" xfId="0" applyNumberFormat="1" applyFont="1" applyBorder="1" applyAlignment="1" applyProtection="1">
      <alignment horizontal="center"/>
      <protection locked="0"/>
    </xf>
    <xf numFmtId="164" fontId="16" fillId="2" borderId="69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2" borderId="46" xfId="0" applyNumberFormat="1" applyFont="1" applyFill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49" fontId="10" fillId="0" borderId="0" xfId="0" applyNumberFormat="1" applyFont="1" applyBorder="1"/>
    <xf numFmtId="0" fontId="10" fillId="0" borderId="0" xfId="0" applyFont="1"/>
    <xf numFmtId="0" fontId="10" fillId="0" borderId="22" xfId="0" applyFont="1" applyBorder="1" applyAlignment="1">
      <alignment horizontal="left"/>
    </xf>
    <xf numFmtId="164" fontId="16" fillId="0" borderId="27" xfId="0" applyNumberFormat="1" applyFont="1" applyBorder="1" applyAlignment="1">
      <alignment horizontal="center"/>
    </xf>
    <xf numFmtId="164" fontId="16" fillId="0" borderId="18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 applyProtection="1">
      <alignment horizontal="center"/>
      <protection locked="0"/>
    </xf>
    <xf numFmtId="164" fontId="16" fillId="0" borderId="11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Fill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164" fontId="16" fillId="0" borderId="56" xfId="0" applyNumberFormat="1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0" fontId="31" fillId="0" borderId="43" xfId="0" applyFont="1" applyBorder="1" applyAlignment="1">
      <alignment horizontal="left"/>
    </xf>
    <xf numFmtId="164" fontId="16" fillId="0" borderId="72" xfId="0" applyNumberFormat="1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/>
    </xf>
    <xf numFmtId="49" fontId="16" fillId="0" borderId="78" xfId="0" applyNumberFormat="1" applyFont="1" applyBorder="1" applyAlignment="1">
      <alignment horizontal="center"/>
    </xf>
    <xf numFmtId="0" fontId="10" fillId="2" borderId="77" xfId="0" applyFont="1" applyFill="1" applyBorder="1" applyAlignment="1">
      <alignment horizontal="left"/>
    </xf>
    <xf numFmtId="0" fontId="10" fillId="0" borderId="7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6" fillId="2" borderId="34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164" fontId="26" fillId="0" borderId="4" xfId="0" applyNumberFormat="1" applyFont="1" applyBorder="1" applyAlignment="1" applyProtection="1">
      <alignment horizontal="center"/>
      <protection locked="0"/>
    </xf>
    <xf numFmtId="164" fontId="26" fillId="0" borderId="34" xfId="0" applyNumberFormat="1" applyFont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/>
      <protection locked="0"/>
    </xf>
    <xf numFmtId="0" fontId="10" fillId="0" borderId="69" xfId="0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6" fillId="2" borderId="26" xfId="0" applyNumberFormat="1" applyFont="1" applyFill="1" applyBorder="1" applyAlignment="1">
      <alignment horizontal="center"/>
    </xf>
    <xf numFmtId="49" fontId="16" fillId="2" borderId="59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64" fontId="16" fillId="2" borderId="6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164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3" xfId="0" applyNumberFormat="1" applyFont="1" applyFill="1" applyBorder="1" applyAlignment="1" applyProtection="1">
      <alignment horizontal="center"/>
      <protection locked="0"/>
    </xf>
    <xf numFmtId="164" fontId="26" fillId="4" borderId="26" xfId="0" applyNumberFormat="1" applyFont="1" applyFill="1" applyBorder="1" applyAlignment="1" applyProtection="1">
      <alignment horizontal="center"/>
      <protection locked="0"/>
    </xf>
    <xf numFmtId="49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6" xfId="0" applyNumberFormat="1" applyFont="1" applyFill="1" applyBorder="1" applyAlignment="1" applyProtection="1">
      <alignment horizontal="center"/>
      <protection locked="0"/>
    </xf>
    <xf numFmtId="164" fontId="26" fillId="4" borderId="17" xfId="0" applyNumberFormat="1" applyFont="1" applyFill="1" applyBorder="1" applyAlignment="1" applyProtection="1">
      <alignment horizontal="center"/>
      <protection locked="0"/>
    </xf>
    <xf numFmtId="164" fontId="26" fillId="4" borderId="7" xfId="0" applyNumberFormat="1" applyFont="1" applyFill="1" applyBorder="1" applyAlignment="1" applyProtection="1">
      <alignment horizontal="center"/>
      <protection locked="0"/>
    </xf>
    <xf numFmtId="49" fontId="26" fillId="4" borderId="16" xfId="0" applyNumberFormat="1" applyFont="1" applyFill="1" applyBorder="1" applyAlignment="1" applyProtection="1">
      <alignment horizontal="center"/>
      <protection locked="0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wrapText="1"/>
    </xf>
    <xf numFmtId="0" fontId="20" fillId="2" borderId="25" xfId="0" applyFont="1" applyFill="1" applyBorder="1" applyAlignment="1">
      <alignment horizontal="left"/>
    </xf>
    <xf numFmtId="0" fontId="20" fillId="0" borderId="6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68" xfId="0" applyFont="1" applyBorder="1" applyAlignment="1">
      <alignment horizontal="center" wrapText="1"/>
    </xf>
    <xf numFmtId="164" fontId="16" fillId="0" borderId="3" xfId="0" applyNumberFormat="1" applyFont="1" applyFill="1" applyBorder="1" applyAlignment="1">
      <alignment horizontal="center"/>
    </xf>
    <xf numFmtId="164" fontId="16" fillId="0" borderId="60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20" fillId="0" borderId="7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7" xfId="0" applyFont="1" applyBorder="1"/>
    <xf numFmtId="0" fontId="16" fillId="0" borderId="59" xfId="0" applyFont="1" applyBorder="1"/>
    <xf numFmtId="0" fontId="20" fillId="0" borderId="76" xfId="0" applyFont="1" applyBorder="1" applyAlignment="1">
      <alignment horizontal="center" wrapText="1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10" fillId="0" borderId="18" xfId="0" applyFont="1" applyBorder="1"/>
    <xf numFmtId="0" fontId="10" fillId="0" borderId="5" xfId="0" applyFont="1" applyBorder="1"/>
    <xf numFmtId="0" fontId="10" fillId="0" borderId="19" xfId="0" applyFont="1" applyBorder="1"/>
    <xf numFmtId="0" fontId="10" fillId="0" borderId="8" xfId="0" applyFont="1" applyBorder="1"/>
    <xf numFmtId="0" fontId="10" fillId="0" borderId="46" xfId="0" applyFont="1" applyBorder="1"/>
    <xf numFmtId="164" fontId="10" fillId="0" borderId="8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6" fillId="0" borderId="60" xfId="0" applyNumberFormat="1" applyFont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64" fontId="16" fillId="0" borderId="93" xfId="0" applyNumberFormat="1" applyFont="1" applyFill="1" applyBorder="1" applyAlignment="1">
      <alignment horizontal="center"/>
    </xf>
    <xf numFmtId="164" fontId="25" fillId="0" borderId="7" xfId="0" applyNumberFormat="1" applyFont="1" applyFill="1" applyBorder="1" applyAlignment="1" applyProtection="1">
      <alignment horizontal="center"/>
      <protection locked="0"/>
    </xf>
    <xf numFmtId="164" fontId="25" fillId="0" borderId="17" xfId="0" applyNumberFormat="1" applyFont="1" applyFill="1" applyBorder="1" applyAlignment="1" applyProtection="1">
      <alignment horizontal="center"/>
      <protection locked="0"/>
    </xf>
    <xf numFmtId="164" fontId="10" fillId="0" borderId="87" xfId="0" applyNumberFormat="1" applyFont="1" applyFill="1" applyBorder="1" applyAlignment="1">
      <alignment horizontal="center"/>
    </xf>
    <xf numFmtId="164" fontId="10" fillId="0" borderId="85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164" fontId="25" fillId="0" borderId="62" xfId="0" applyNumberFormat="1" applyFont="1" applyFill="1" applyBorder="1" applyAlignment="1" applyProtection="1">
      <alignment horizontal="center"/>
      <protection locked="0"/>
    </xf>
    <xf numFmtId="164" fontId="16" fillId="2" borderId="78" xfId="0" applyNumberFormat="1" applyFont="1" applyFill="1" applyBorder="1" applyAlignment="1" applyProtection="1">
      <alignment horizontal="center"/>
      <protection locked="0"/>
    </xf>
    <xf numFmtId="0" fontId="25" fillId="0" borderId="76" xfId="0" applyFont="1" applyFill="1" applyBorder="1" applyAlignment="1">
      <alignment horizontal="center" vertical="center" wrapText="1"/>
    </xf>
    <xf numFmtId="164" fontId="16" fillId="2" borderId="62" xfId="0" applyNumberFormat="1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49" fontId="27" fillId="0" borderId="9" xfId="0" applyNumberFormat="1" applyFont="1" applyBorder="1" applyAlignment="1">
      <alignment horizontal="center"/>
    </xf>
    <xf numFmtId="49" fontId="27" fillId="0" borderId="9" xfId="0" applyNumberFormat="1" applyFont="1" applyBorder="1" applyAlignment="1" applyProtection="1">
      <alignment horizontal="center"/>
      <protection locked="0"/>
    </xf>
    <xf numFmtId="49" fontId="27" fillId="0" borderId="6" xfId="0" applyNumberFormat="1" applyFont="1" applyBorder="1" applyAlignment="1">
      <alignment horizontal="center"/>
    </xf>
    <xf numFmtId="49" fontId="30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Border="1" applyAlignment="1" applyProtection="1">
      <alignment horizontal="center"/>
      <protection locked="0"/>
    </xf>
    <xf numFmtId="164" fontId="27" fillId="0" borderId="2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2" borderId="6" xfId="0" applyNumberFormat="1" applyFont="1" applyFill="1" applyBorder="1" applyAlignment="1">
      <alignment horizontal="center"/>
    </xf>
    <xf numFmtId="164" fontId="32" fillId="0" borderId="9" xfId="0" applyNumberFormat="1" applyFont="1" applyFill="1" applyBorder="1" applyAlignment="1" applyProtection="1">
      <alignment horizontal="center"/>
      <protection locked="0"/>
    </xf>
    <xf numFmtId="164" fontId="27" fillId="0" borderId="10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>
      <alignment horizontal="center" vertical="center"/>
    </xf>
    <xf numFmtId="164" fontId="32" fillId="0" borderId="6" xfId="0" applyNumberFormat="1" applyFont="1" applyFill="1" applyBorder="1" applyAlignment="1" applyProtection="1">
      <alignment horizontal="center"/>
      <protection locked="0"/>
    </xf>
    <xf numFmtId="49" fontId="27" fillId="0" borderId="9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27" fillId="0" borderId="79" xfId="0" applyNumberFormat="1" applyFont="1" applyBorder="1" applyAlignment="1">
      <alignment horizontal="center"/>
    </xf>
    <xf numFmtId="164" fontId="32" fillId="0" borderId="2" xfId="0" applyNumberFormat="1" applyFont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>
      <alignment horizontal="center"/>
    </xf>
    <xf numFmtId="164" fontId="32" fillId="0" borderId="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27" fillId="0" borderId="71" xfId="0" applyNumberFormat="1" applyFont="1" applyBorder="1" applyAlignment="1">
      <alignment horizontal="center"/>
    </xf>
    <xf numFmtId="164" fontId="32" fillId="0" borderId="2" xfId="0" applyNumberFormat="1" applyFont="1" applyFill="1" applyBorder="1" applyAlignment="1" applyProtection="1">
      <alignment horizontal="center"/>
      <protection locked="0"/>
    </xf>
    <xf numFmtId="164" fontId="32" fillId="0" borderId="5" xfId="0" applyNumberFormat="1" applyFont="1" applyFill="1" applyBorder="1" applyAlignment="1" applyProtection="1">
      <alignment horizontal="center"/>
      <protection locked="0"/>
    </xf>
    <xf numFmtId="164" fontId="32" fillId="4" borderId="9" xfId="0" applyNumberFormat="1" applyFont="1" applyFill="1" applyBorder="1" applyAlignment="1" applyProtection="1">
      <alignment horizontal="center"/>
      <protection locked="0"/>
    </xf>
    <xf numFmtId="164" fontId="32" fillId="4" borderId="4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Fill="1" applyBorder="1" applyAlignment="1" applyProtection="1">
      <alignment horizontal="center"/>
      <protection locked="0"/>
    </xf>
    <xf numFmtId="49" fontId="32" fillId="0" borderId="9" xfId="0" applyNumberFormat="1" applyFont="1" applyBorder="1" applyAlignment="1" applyProtection="1">
      <alignment horizontal="center"/>
      <protection locked="0"/>
    </xf>
    <xf numFmtId="49" fontId="32" fillId="0" borderId="4" xfId="0" applyNumberFormat="1" applyFont="1" applyBorder="1" applyAlignment="1" applyProtection="1">
      <alignment horizontal="center"/>
      <protection locked="0"/>
    </xf>
    <xf numFmtId="0" fontId="27" fillId="0" borderId="2" xfId="0" applyFont="1" applyBorder="1"/>
    <xf numFmtId="0" fontId="27" fillId="0" borderId="4" xfId="0" applyFont="1" applyBorder="1"/>
    <xf numFmtId="0" fontId="30" fillId="0" borderId="5" xfId="0" applyFont="1" applyBorder="1"/>
    <xf numFmtId="164" fontId="27" fillId="0" borderId="90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2" fillId="0" borderId="79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 applyProtection="1">
      <alignment horizontal="center"/>
      <protection locked="0"/>
    </xf>
    <xf numFmtId="164" fontId="30" fillId="0" borderId="6" xfId="0" applyNumberFormat="1" applyFont="1" applyFill="1" applyBorder="1" applyAlignment="1" applyProtection="1">
      <alignment horizontal="center"/>
      <protection locked="0"/>
    </xf>
    <xf numFmtId="164" fontId="27" fillId="0" borderId="9" xfId="0" applyNumberFormat="1" applyFont="1" applyFill="1" applyBorder="1" applyAlignment="1" applyProtection="1">
      <alignment horizontal="center"/>
      <protection locked="0"/>
    </xf>
    <xf numFmtId="164" fontId="29" fillId="0" borderId="4" xfId="0" applyNumberFormat="1" applyFont="1" applyBorder="1" applyAlignment="1">
      <alignment horizontal="center"/>
    </xf>
    <xf numFmtId="164" fontId="27" fillId="0" borderId="90" xfId="0" applyNumberFormat="1" applyFont="1" applyFill="1" applyBorder="1" applyAlignment="1" applyProtection="1">
      <alignment horizontal="center"/>
      <protection locked="0"/>
    </xf>
    <xf numFmtId="164" fontId="30" fillId="0" borderId="4" xfId="0" applyNumberFormat="1" applyFont="1" applyFill="1" applyBorder="1" applyAlignment="1" applyProtection="1">
      <alignment horizontal="center"/>
      <protection locked="0"/>
    </xf>
    <xf numFmtId="49" fontId="27" fillId="2" borderId="5" xfId="0" applyNumberFormat="1" applyFont="1" applyFill="1" applyBorder="1" applyAlignment="1">
      <alignment horizontal="center"/>
    </xf>
    <xf numFmtId="164" fontId="27" fillId="0" borderId="90" xfId="0" applyNumberFormat="1" applyFont="1" applyFill="1" applyBorder="1" applyAlignment="1">
      <alignment horizontal="center"/>
    </xf>
    <xf numFmtId="164" fontId="27" fillId="2" borderId="79" xfId="0" applyNumberFormat="1" applyFont="1" applyFill="1" applyBorder="1" applyAlignment="1">
      <alignment horizontal="center"/>
    </xf>
    <xf numFmtId="164" fontId="30" fillId="0" borderId="86" xfId="0" applyNumberFormat="1" applyFont="1" applyFill="1" applyBorder="1" applyAlignment="1">
      <alignment horizontal="center"/>
    </xf>
    <xf numFmtId="164" fontId="33" fillId="0" borderId="6" xfId="0" applyNumberFormat="1" applyFont="1" applyFill="1" applyBorder="1" applyAlignment="1">
      <alignment horizontal="center"/>
    </xf>
    <xf numFmtId="164" fontId="30" fillId="0" borderId="4" xfId="0" applyNumberFormat="1" applyFont="1" applyFill="1" applyBorder="1" applyAlignment="1">
      <alignment horizontal="center"/>
    </xf>
    <xf numFmtId="164" fontId="32" fillId="0" borderId="79" xfId="0" applyNumberFormat="1" applyFont="1" applyBorder="1" applyAlignment="1" applyProtection="1">
      <alignment horizontal="center"/>
      <protection locked="0"/>
    </xf>
    <xf numFmtId="164" fontId="33" fillId="0" borderId="10" xfId="0" applyNumberFormat="1" applyFont="1" applyFill="1" applyBorder="1" applyAlignment="1">
      <alignment horizontal="center"/>
    </xf>
    <xf numFmtId="0" fontId="10" fillId="0" borderId="79" xfId="0" applyFont="1" applyBorder="1"/>
    <xf numFmtId="164" fontId="16" fillId="0" borderId="79" xfId="0" applyNumberFormat="1" applyFont="1" applyBorder="1" applyAlignment="1" applyProtection="1">
      <alignment horizontal="center"/>
      <protection locked="0"/>
    </xf>
    <xf numFmtId="164" fontId="25" fillId="0" borderId="79" xfId="0" applyNumberFormat="1" applyFont="1" applyFill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164" fontId="34" fillId="5" borderId="7" xfId="2" applyNumberFormat="1" applyFont="1" applyFill="1" applyBorder="1" applyAlignment="1" applyProtection="1">
      <alignment horizontal="center"/>
      <protection locked="0"/>
    </xf>
    <xf numFmtId="164" fontId="35" fillId="5" borderId="4" xfId="2" applyNumberFormat="1" applyFont="1" applyFill="1" applyBorder="1" applyAlignment="1" applyProtection="1">
      <alignment horizontal="center"/>
      <protection locked="0"/>
    </xf>
    <xf numFmtId="164" fontId="34" fillId="5" borderId="17" xfId="2" applyNumberFormat="1" applyFont="1" applyFill="1" applyBorder="1" applyAlignment="1" applyProtection="1">
      <alignment horizontal="center"/>
      <protection locked="0"/>
    </xf>
    <xf numFmtId="49" fontId="34" fillId="5" borderId="16" xfId="2" applyNumberFormat="1" applyFont="1" applyFill="1" applyBorder="1" applyAlignment="1" applyProtection="1">
      <alignment horizontal="center"/>
      <protection locked="0"/>
    </xf>
    <xf numFmtId="49" fontId="35" fillId="0" borderId="4" xfId="2" applyNumberFormat="1" applyFont="1" applyBorder="1" applyAlignment="1" applyProtection="1">
      <alignment horizontal="center"/>
      <protection locked="0"/>
    </xf>
    <xf numFmtId="164" fontId="34" fillId="0" borderId="17" xfId="2" applyNumberFormat="1" applyFont="1" applyBorder="1" applyAlignment="1" applyProtection="1">
      <alignment horizontal="center"/>
      <protection locked="0"/>
    </xf>
    <xf numFmtId="164" fontId="34" fillId="5" borderId="16" xfId="2" applyNumberFormat="1" applyFont="1" applyFill="1" applyBorder="1" applyAlignment="1" applyProtection="1">
      <alignment horizontal="center"/>
      <protection locked="0"/>
    </xf>
    <xf numFmtId="164" fontId="34" fillId="5" borderId="34" xfId="2" applyNumberFormat="1" applyFont="1" applyFill="1" applyBorder="1" applyAlignment="1" applyProtection="1">
      <alignment horizontal="center"/>
      <protection locked="0"/>
    </xf>
    <xf numFmtId="164" fontId="35" fillId="5" borderId="6" xfId="2" applyNumberFormat="1" applyFont="1" applyFill="1" applyBorder="1" applyAlignment="1" applyProtection="1">
      <alignment horizontal="center"/>
      <protection locked="0"/>
    </xf>
    <xf numFmtId="164" fontId="34" fillId="5" borderId="43" xfId="2" applyNumberFormat="1" applyFont="1" applyFill="1" applyBorder="1" applyAlignment="1" applyProtection="1">
      <alignment horizontal="center"/>
      <protection locked="0"/>
    </xf>
    <xf numFmtId="164" fontId="34" fillId="5" borderId="62" xfId="2" applyNumberFormat="1" applyFont="1" applyFill="1" applyBorder="1" applyAlignment="1" applyProtection="1">
      <alignment horizontal="center"/>
      <protection locked="0"/>
    </xf>
    <xf numFmtId="0" fontId="16" fillId="0" borderId="35" xfId="0" applyFont="1" applyBorder="1"/>
    <xf numFmtId="164" fontId="26" fillId="0" borderId="4" xfId="0" applyNumberFormat="1" applyFont="1" applyFill="1" applyBorder="1" applyAlignment="1">
      <alignment horizontal="center"/>
    </xf>
    <xf numFmtId="165" fontId="18" fillId="0" borderId="45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horizontal="left"/>
      <protection locked="0"/>
    </xf>
    <xf numFmtId="164" fontId="17" fillId="4" borderId="34" xfId="0" applyNumberFormat="1" applyFont="1" applyFill="1" applyBorder="1" applyAlignment="1" applyProtection="1">
      <alignment horizontal="center"/>
      <protection locked="0"/>
    </xf>
    <xf numFmtId="164" fontId="36" fillId="4" borderId="6" xfId="0" applyNumberFormat="1" applyFont="1" applyFill="1" applyBorder="1" applyAlignment="1" applyProtection="1">
      <alignment horizontal="center"/>
      <protection locked="0"/>
    </xf>
    <xf numFmtId="164" fontId="17" fillId="4" borderId="43" xfId="0" applyNumberFormat="1" applyFont="1" applyFill="1" applyBorder="1" applyAlignment="1" applyProtection="1">
      <alignment horizontal="center"/>
      <protection locked="0"/>
    </xf>
    <xf numFmtId="164" fontId="17" fillId="4" borderId="7" xfId="0" applyNumberFormat="1" applyFont="1" applyFill="1" applyBorder="1" applyAlignment="1" applyProtection="1">
      <alignment horizontal="center"/>
      <protection locked="0"/>
    </xf>
    <xf numFmtId="164" fontId="36" fillId="4" borderId="4" xfId="0" applyNumberFormat="1" applyFont="1" applyFill="1" applyBorder="1" applyAlignment="1" applyProtection="1">
      <alignment horizontal="center"/>
      <protection locked="0"/>
    </xf>
    <xf numFmtId="164" fontId="17" fillId="4" borderId="17" xfId="0" applyNumberFormat="1" applyFont="1" applyFill="1" applyBorder="1" applyAlignment="1" applyProtection="1">
      <alignment horizontal="center"/>
      <protection locked="0"/>
    </xf>
    <xf numFmtId="49" fontId="17" fillId="4" borderId="16" xfId="0" applyNumberFormat="1" applyFont="1" applyFill="1" applyBorder="1" applyAlignment="1" applyProtection="1">
      <alignment horizontal="center"/>
      <protection locked="0"/>
    </xf>
    <xf numFmtId="49" fontId="36" fillId="0" borderId="4" xfId="0" applyNumberFormat="1" applyFont="1" applyBorder="1" applyAlignment="1" applyProtection="1">
      <alignment horizontal="center"/>
      <protection locked="0"/>
    </xf>
    <xf numFmtId="164" fontId="17" fillId="0" borderId="17" xfId="0" applyNumberFormat="1" applyFont="1" applyBorder="1" applyAlignment="1" applyProtection="1">
      <alignment horizontal="center"/>
      <protection locked="0"/>
    </xf>
    <xf numFmtId="164" fontId="17" fillId="0" borderId="7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 wrapText="1"/>
    </xf>
    <xf numFmtId="0" fontId="18" fillId="0" borderId="56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16" fillId="2" borderId="85" xfId="0" applyNumberFormat="1" applyFont="1" applyFill="1" applyBorder="1" applyAlignment="1" applyProtection="1">
      <alignment horizontal="center"/>
      <protection locked="0"/>
    </xf>
    <xf numFmtId="164" fontId="27" fillId="0" borderId="86" xfId="0" applyNumberFormat="1" applyFont="1" applyBorder="1" applyAlignment="1" applyProtection="1">
      <alignment horizontal="center"/>
      <protection locked="0"/>
    </xf>
    <xf numFmtId="164" fontId="16" fillId="0" borderId="94" xfId="0" applyNumberFormat="1" applyFont="1" applyBorder="1" applyAlignment="1">
      <alignment horizontal="center"/>
    </xf>
    <xf numFmtId="164" fontId="16" fillId="0" borderId="85" xfId="0" applyNumberFormat="1" applyFont="1" applyBorder="1" applyAlignment="1">
      <alignment horizontal="center"/>
    </xf>
    <xf numFmtId="164" fontId="27" fillId="0" borderId="86" xfId="0" applyNumberFormat="1" applyFont="1" applyBorder="1" applyAlignment="1">
      <alignment horizontal="center"/>
    </xf>
    <xf numFmtId="164" fontId="16" fillId="0" borderId="87" xfId="0" applyNumberFormat="1" applyFont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0" fontId="43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0" fontId="46" fillId="0" borderId="0" xfId="0" applyFont="1"/>
    <xf numFmtId="0" fontId="45" fillId="0" borderId="0" xfId="0" applyFont="1" applyAlignment="1"/>
    <xf numFmtId="2" fontId="10" fillId="0" borderId="76" xfId="0" applyNumberFormat="1" applyFont="1" applyBorder="1" applyAlignment="1">
      <alignment horizontal="center" vertical="center" wrapText="1"/>
    </xf>
    <xf numFmtId="164" fontId="14" fillId="0" borderId="72" xfId="0" applyNumberFormat="1" applyFont="1" applyFill="1" applyBorder="1" applyAlignment="1">
      <alignment horizontal="center"/>
    </xf>
    <xf numFmtId="0" fontId="25" fillId="0" borderId="76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61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6" fillId="0" borderId="7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165" fontId="23" fillId="0" borderId="10" xfId="0" applyNumberFormat="1" applyFont="1" applyFill="1" applyBorder="1" applyAlignment="1">
      <alignment horizontal="center"/>
    </xf>
    <xf numFmtId="164" fontId="26" fillId="2" borderId="50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0" fontId="16" fillId="2" borderId="7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/>
    <xf numFmtId="164" fontId="18" fillId="0" borderId="13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64" fontId="29" fillId="0" borderId="72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 applyProtection="1">
      <alignment horizontal="center"/>
      <protection locked="0"/>
    </xf>
    <xf numFmtId="164" fontId="18" fillId="0" borderId="13" xfId="0" applyNumberFormat="1" applyFont="1" applyFill="1" applyBorder="1" applyAlignment="1" applyProtection="1">
      <alignment horizontal="center"/>
      <protection locked="0"/>
    </xf>
    <xf numFmtId="164" fontId="16" fillId="0" borderId="26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Fill="1" applyBorder="1" applyAlignment="1" applyProtection="1">
      <alignment horizontal="center"/>
      <protection locked="0"/>
    </xf>
    <xf numFmtId="164" fontId="16" fillId="0" borderId="3" xfId="0" applyNumberFormat="1" applyFont="1" applyFill="1" applyBorder="1" applyAlignment="1" applyProtection="1">
      <alignment horizontal="center"/>
      <protection locked="0"/>
    </xf>
    <xf numFmtId="164" fontId="18" fillId="0" borderId="72" xfId="0" applyNumberFormat="1" applyFont="1" applyBorder="1" applyAlignment="1">
      <alignment horizontal="center"/>
    </xf>
    <xf numFmtId="164" fontId="18" fillId="0" borderId="60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/>
    </xf>
    <xf numFmtId="165" fontId="26" fillId="0" borderId="9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 applyProtection="1">
      <alignment horizontal="center"/>
      <protection locked="0"/>
    </xf>
    <xf numFmtId="49" fontId="27" fillId="0" borderId="4" xfId="0" applyNumberFormat="1" applyFont="1" applyFill="1" applyBorder="1" applyAlignment="1" applyProtection="1">
      <alignment horizontal="center"/>
      <protection locked="0"/>
    </xf>
    <xf numFmtId="164" fontId="16" fillId="0" borderId="16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5" fontId="26" fillId="0" borderId="50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164" fontId="27" fillId="0" borderId="72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27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32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2" borderId="12" xfId="0" applyNumberFormat="1" applyFont="1" applyFill="1" applyBorder="1" applyAlignment="1">
      <alignment horizontal="center" vertical="center"/>
    </xf>
    <xf numFmtId="164" fontId="26" fillId="0" borderId="16" xfId="0" applyNumberFormat="1" applyFont="1" applyBorder="1" applyAlignment="1" applyProtection="1">
      <alignment horizontal="center" vertical="center"/>
      <protection locked="0"/>
    </xf>
    <xf numFmtId="164" fontId="27" fillId="0" borderId="2" xfId="0" applyNumberFormat="1" applyFont="1" applyBorder="1" applyAlignment="1" applyProtection="1">
      <alignment horizontal="center" vertical="center"/>
      <protection locked="0"/>
    </xf>
    <xf numFmtId="164" fontId="26" fillId="0" borderId="17" xfId="0" applyNumberFormat="1" applyFont="1" applyBorder="1" applyAlignment="1" applyProtection="1">
      <alignment horizontal="center" vertical="center"/>
      <protection locked="0"/>
    </xf>
    <xf numFmtId="164" fontId="27" fillId="2" borderId="2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vertical="center" wrapText="1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164" fontId="16" fillId="2" borderId="16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0" fillId="0" borderId="56" xfId="0" applyFont="1" applyBorder="1" applyAlignment="1">
      <alignment horizontal="left"/>
    </xf>
    <xf numFmtId="164" fontId="26" fillId="0" borderId="13" xfId="0" applyNumberFormat="1" applyFont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165" fontId="10" fillId="0" borderId="47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13" fillId="0" borderId="71" xfId="0" applyNumberFormat="1" applyFont="1" applyFill="1" applyBorder="1" applyAlignment="1">
      <alignment horizontal="center"/>
    </xf>
    <xf numFmtId="164" fontId="32" fillId="0" borderId="72" xfId="0" applyNumberFormat="1" applyFont="1" applyFill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>
      <alignment horizontal="center"/>
    </xf>
    <xf numFmtId="0" fontId="34" fillId="0" borderId="26" xfId="3" applyFont="1" applyBorder="1" applyAlignment="1" applyProtection="1">
      <alignment horizontal="left"/>
      <protection locked="0"/>
    </xf>
    <xf numFmtId="0" fontId="34" fillId="0" borderId="26" xfId="3" applyFont="1" applyBorder="1" applyAlignment="1" applyProtection="1">
      <alignment horizontal="center"/>
      <protection locked="0"/>
    </xf>
    <xf numFmtId="0" fontId="34" fillId="0" borderId="7" xfId="3" applyFont="1" applyBorder="1" applyAlignment="1" applyProtection="1">
      <alignment horizontal="left"/>
      <protection locked="0"/>
    </xf>
    <xf numFmtId="0" fontId="34" fillId="0" borderId="7" xfId="3" applyFont="1" applyBorder="1" applyAlignment="1" applyProtection="1">
      <alignment horizontal="center"/>
      <protection locked="0"/>
    </xf>
    <xf numFmtId="0" fontId="34" fillId="0" borderId="3" xfId="3" applyFont="1" applyBorder="1" applyAlignment="1" applyProtection="1">
      <alignment horizontal="left"/>
      <protection locked="0"/>
    </xf>
    <xf numFmtId="0" fontId="34" fillId="0" borderId="3" xfId="3" applyFont="1" applyBorder="1" applyAlignment="1" applyProtection="1">
      <alignment horizontal="center"/>
      <protection locked="0"/>
    </xf>
    <xf numFmtId="0" fontId="34" fillId="0" borderId="3" xfId="3" applyFont="1" applyFill="1" applyBorder="1" applyAlignment="1" applyProtection="1">
      <alignment horizontal="left"/>
      <protection locked="0"/>
    </xf>
    <xf numFmtId="0" fontId="34" fillId="0" borderId="3" xfId="3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48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48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5" borderId="12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/>
    </xf>
    <xf numFmtId="164" fontId="26" fillId="5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/>
    </xf>
    <xf numFmtId="164" fontId="48" fillId="5" borderId="2" xfId="0" applyNumberFormat="1" applyFont="1" applyFill="1" applyBorder="1" applyAlignment="1">
      <alignment horizontal="center" vertical="center"/>
    </xf>
    <xf numFmtId="164" fontId="48" fillId="0" borderId="2" xfId="0" applyNumberFormat="1" applyFont="1" applyBorder="1" applyAlignment="1" applyProtection="1">
      <alignment horizontal="center" vertical="center"/>
      <protection locked="0"/>
    </xf>
    <xf numFmtId="164" fontId="26" fillId="5" borderId="1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164" fontId="16" fillId="0" borderId="36" xfId="0" applyNumberFormat="1" applyFont="1" applyBorder="1" applyAlignment="1">
      <alignment horizontal="center"/>
    </xf>
    <xf numFmtId="164" fontId="15" fillId="0" borderId="72" xfId="0" applyNumberFormat="1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0" fontId="34" fillId="0" borderId="8" xfId="3" applyFont="1" applyFill="1" applyBorder="1" applyAlignment="1" applyProtection="1">
      <alignment horizontal="left"/>
      <protection locked="0"/>
    </xf>
    <xf numFmtId="0" fontId="34" fillId="0" borderId="8" xfId="3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>
      <alignment horizontal="left"/>
    </xf>
    <xf numFmtId="164" fontId="10" fillId="2" borderId="60" xfId="0" applyNumberFormat="1" applyFont="1" applyFill="1" applyBorder="1" applyAlignment="1" applyProtection="1">
      <alignment horizontal="center"/>
      <protection locked="0"/>
    </xf>
    <xf numFmtId="164" fontId="10" fillId="2" borderId="72" xfId="0" applyNumberFormat="1" applyFont="1" applyFill="1" applyBorder="1" applyAlignment="1" applyProtection="1">
      <alignment horizontal="center"/>
      <protection locked="0"/>
    </xf>
    <xf numFmtId="164" fontId="10" fillId="2" borderId="45" xfId="0" applyNumberFormat="1" applyFont="1" applyFill="1" applyBorder="1" applyAlignment="1" applyProtection="1">
      <alignment horizontal="center"/>
      <protection locked="0"/>
    </xf>
    <xf numFmtId="164" fontId="30" fillId="2" borderId="72" xfId="0" applyNumberFormat="1" applyFont="1" applyFill="1" applyBorder="1" applyAlignment="1" applyProtection="1">
      <alignment horizontal="center"/>
      <protection locked="0"/>
    </xf>
    <xf numFmtId="0" fontId="20" fillId="2" borderId="25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0" fillId="2" borderId="15" xfId="0" applyNumberFormat="1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164" fontId="30" fillId="2" borderId="2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Border="1" applyProtection="1">
      <protection locked="0"/>
    </xf>
    <xf numFmtId="49" fontId="16" fillId="0" borderId="6" xfId="0" applyNumberFormat="1" applyFont="1" applyBorder="1" applyProtection="1">
      <protection locked="0"/>
    </xf>
    <xf numFmtId="49" fontId="16" fillId="0" borderId="43" xfId="0" applyNumberFormat="1" applyFont="1" applyBorder="1" applyProtection="1">
      <protection locked="0"/>
    </xf>
    <xf numFmtId="49" fontId="27" fillId="0" borderId="6" xfId="0" applyNumberFormat="1" applyFont="1" applyBorder="1" applyProtection="1">
      <protection locked="0"/>
    </xf>
    <xf numFmtId="164" fontId="16" fillId="0" borderId="1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left"/>
    </xf>
    <xf numFmtId="164" fontId="2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4" fontId="49" fillId="0" borderId="12" xfId="0" applyNumberFormat="1" applyFont="1" applyBorder="1" applyAlignment="1">
      <alignment horizontal="center"/>
    </xf>
    <xf numFmtId="164" fontId="49" fillId="0" borderId="9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 vertical="center"/>
    </xf>
    <xf numFmtId="164" fontId="49" fillId="4" borderId="14" xfId="0" applyNumberFormat="1" applyFont="1" applyFill="1" applyBorder="1" applyAlignment="1">
      <alignment horizontal="center"/>
    </xf>
    <xf numFmtId="164" fontId="49" fillId="4" borderId="2" xfId="0" applyNumberFormat="1" applyFont="1" applyFill="1" applyBorder="1" applyAlignment="1">
      <alignment horizontal="center"/>
    </xf>
    <xf numFmtId="164" fontId="49" fillId="4" borderId="15" xfId="0" applyNumberFormat="1" applyFont="1" applyFill="1" applyBorder="1" applyAlignment="1">
      <alignment horizontal="center"/>
    </xf>
    <xf numFmtId="164" fontId="50" fillId="0" borderId="9" xfId="0" applyNumberFormat="1" applyFont="1" applyBorder="1" applyAlignment="1">
      <alignment horizontal="center" vertical="center"/>
    </xf>
    <xf numFmtId="164" fontId="50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4" borderId="12" xfId="0" applyNumberFormat="1" applyFont="1" applyFill="1" applyBorder="1" applyAlignment="1">
      <alignment horizontal="center" vertical="center"/>
    </xf>
    <xf numFmtId="164" fontId="50" fillId="0" borderId="2" xfId="0" applyNumberFormat="1" applyFont="1" applyBorder="1" applyAlignment="1" applyProtection="1">
      <alignment horizontal="center" vertical="center"/>
      <protection locked="0"/>
    </xf>
    <xf numFmtId="164" fontId="26" fillId="4" borderId="16" xfId="0" applyNumberFormat="1" applyFont="1" applyFill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26" fillId="4" borderId="1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/>
    </xf>
    <xf numFmtId="164" fontId="18" fillId="0" borderId="12" xfId="0" applyNumberFormat="1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5" fontId="18" fillId="0" borderId="43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4" fontId="26" fillId="2" borderId="46" xfId="0" applyNumberFormat="1" applyFont="1" applyFill="1" applyBorder="1" applyAlignment="1">
      <alignment horizontal="center"/>
    </xf>
    <xf numFmtId="0" fontId="16" fillId="0" borderId="79" xfId="0" applyFont="1" applyBorder="1" applyAlignment="1">
      <alignment horizontal="left"/>
    </xf>
    <xf numFmtId="0" fontId="16" fillId="0" borderId="79" xfId="0" applyFont="1" applyBorder="1" applyAlignment="1">
      <alignment horizontal="center"/>
    </xf>
    <xf numFmtId="164" fontId="23" fillId="0" borderId="79" xfId="0" applyNumberFormat="1" applyFont="1" applyFill="1" applyBorder="1" applyAlignment="1">
      <alignment horizontal="center"/>
    </xf>
    <xf numFmtId="0" fontId="18" fillId="0" borderId="79" xfId="0" applyFont="1" applyBorder="1" applyAlignment="1">
      <alignment horizontal="left"/>
    </xf>
    <xf numFmtId="0" fontId="18" fillId="0" borderId="79" xfId="0" applyFont="1" applyBorder="1" applyAlignment="1">
      <alignment horizontal="center"/>
    </xf>
    <xf numFmtId="164" fontId="16" fillId="0" borderId="85" xfId="0" applyNumberFormat="1" applyFont="1" applyFill="1" applyBorder="1" applyAlignment="1">
      <alignment horizontal="center"/>
    </xf>
    <xf numFmtId="164" fontId="27" fillId="0" borderId="86" xfId="0" applyNumberFormat="1" applyFont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>
      <alignment horizontal="center"/>
    </xf>
    <xf numFmtId="164" fontId="16" fillId="0" borderId="87" xfId="0" applyNumberFormat="1" applyFont="1" applyFill="1" applyBorder="1" applyAlignment="1">
      <alignment horizontal="center"/>
    </xf>
    <xf numFmtId="164" fontId="16" fillId="0" borderId="86" xfId="0" applyNumberFormat="1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6" fillId="0" borderId="6" xfId="0" applyFont="1" applyBorder="1"/>
    <xf numFmtId="164" fontId="16" fillId="0" borderId="79" xfId="0" applyNumberFormat="1" applyFont="1" applyFill="1" applyBorder="1" applyAlignment="1">
      <alignment horizontal="center"/>
    </xf>
    <xf numFmtId="0" fontId="16" fillId="0" borderId="90" xfId="0" applyFont="1" applyBorder="1" applyAlignment="1">
      <alignment horizontal="left"/>
    </xf>
    <xf numFmtId="0" fontId="18" fillId="0" borderId="90" xfId="0" applyFont="1" applyBorder="1" applyAlignment="1">
      <alignment horizontal="center"/>
    </xf>
    <xf numFmtId="164" fontId="16" fillId="0" borderId="90" xfId="0" applyNumberFormat="1" applyFont="1" applyFill="1" applyBorder="1" applyAlignment="1">
      <alignment horizontal="center"/>
    </xf>
    <xf numFmtId="164" fontId="16" fillId="0" borderId="95" xfId="0" applyNumberFormat="1" applyFont="1" applyFill="1" applyBorder="1" applyAlignment="1">
      <alignment horizontal="center"/>
    </xf>
    <xf numFmtId="164" fontId="16" fillId="2" borderId="89" xfId="0" applyNumberFormat="1" applyFont="1" applyFill="1" applyBorder="1" applyAlignment="1" applyProtection="1">
      <alignment horizontal="center"/>
      <protection locked="0"/>
    </xf>
    <xf numFmtId="164" fontId="27" fillId="0" borderId="90" xfId="0" applyNumberFormat="1" applyFont="1" applyBorder="1" applyAlignment="1" applyProtection="1">
      <alignment horizontal="center"/>
      <protection locked="0"/>
    </xf>
    <xf numFmtId="164" fontId="16" fillId="0" borderId="95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0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left"/>
    </xf>
    <xf numFmtId="0" fontId="10" fillId="0" borderId="79" xfId="0" applyFont="1" applyBorder="1" applyAlignment="1">
      <alignment horizontal="center"/>
    </xf>
    <xf numFmtId="0" fontId="13" fillId="0" borderId="72" xfId="0" applyFont="1" applyBorder="1"/>
    <xf numFmtId="0" fontId="20" fillId="0" borderId="42" xfId="0" applyFont="1" applyBorder="1" applyAlignment="1">
      <alignment horizontal="left"/>
    </xf>
    <xf numFmtId="0" fontId="10" fillId="0" borderId="80" xfId="0" applyFont="1" applyBorder="1" applyAlignment="1">
      <alignment horizontal="center"/>
    </xf>
    <xf numFmtId="0" fontId="10" fillId="0" borderId="33" xfId="0" applyFont="1" applyBorder="1"/>
    <xf numFmtId="0" fontId="10" fillId="0" borderId="45" xfId="0" applyFont="1" applyBorder="1"/>
    <xf numFmtId="165" fontId="10" fillId="0" borderId="45" xfId="0" applyNumberFormat="1" applyFont="1" applyBorder="1" applyAlignment="1">
      <alignment horizontal="center"/>
    </xf>
    <xf numFmtId="164" fontId="49" fillId="0" borderId="96" xfId="0" applyNumberFormat="1" applyFont="1" applyBorder="1" applyAlignment="1">
      <alignment horizontal="center"/>
    </xf>
    <xf numFmtId="164" fontId="49" fillId="0" borderId="97" xfId="0" applyNumberFormat="1" applyFont="1" applyBorder="1" applyAlignment="1">
      <alignment horizontal="center"/>
    </xf>
    <xf numFmtId="164" fontId="49" fillId="0" borderId="98" xfId="0" applyNumberFormat="1" applyFont="1" applyBorder="1" applyAlignment="1">
      <alignment horizontal="center"/>
    </xf>
    <xf numFmtId="164" fontId="49" fillId="4" borderId="16" xfId="0" applyNumberFormat="1" applyFont="1" applyFill="1" applyBorder="1" applyAlignment="1">
      <alignment horizontal="center"/>
    </xf>
    <xf numFmtId="164" fontId="49" fillId="4" borderId="4" xfId="0" applyNumberFormat="1" applyFont="1" applyFill="1" applyBorder="1" applyAlignment="1">
      <alignment horizontal="center"/>
    </xf>
    <xf numFmtId="164" fontId="49" fillId="4" borderId="17" xfId="0" applyNumberFormat="1" applyFont="1" applyFill="1" applyBorder="1" applyAlignment="1">
      <alignment horizontal="center"/>
    </xf>
    <xf numFmtId="164" fontId="49" fillId="0" borderId="78" xfId="0" applyNumberFormat="1" applyFont="1" applyBorder="1" applyAlignment="1">
      <alignment horizontal="center"/>
    </xf>
    <xf numFmtId="164" fontId="52" fillId="0" borderId="79" xfId="0" applyNumberFormat="1" applyFont="1" applyBorder="1" applyAlignment="1">
      <alignment horizontal="center"/>
    </xf>
    <xf numFmtId="164" fontId="49" fillId="0" borderId="81" xfId="0" applyNumberFormat="1" applyFont="1" applyBorder="1" applyAlignment="1">
      <alignment horizontal="center"/>
    </xf>
    <xf numFmtId="164" fontId="26" fillId="0" borderId="96" xfId="0" applyNumberFormat="1" applyFont="1" applyFill="1" applyBorder="1" applyAlignment="1">
      <alignment horizontal="center" vertical="center"/>
    </xf>
    <xf numFmtId="164" fontId="50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Fill="1" applyBorder="1" applyAlignment="1">
      <alignment horizontal="center" vertical="center"/>
    </xf>
    <xf numFmtId="164" fontId="26" fillId="4" borderId="96" xfId="0" applyNumberFormat="1" applyFont="1" applyFill="1" applyBorder="1" applyAlignment="1">
      <alignment horizontal="center" vertical="center"/>
    </xf>
    <xf numFmtId="164" fontId="26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78" xfId="0" applyNumberFormat="1" applyFont="1" applyFill="1" applyBorder="1" applyAlignment="1">
      <alignment horizontal="center" vertical="center"/>
    </xf>
    <xf numFmtId="164" fontId="26" fillId="0" borderId="79" xfId="0" applyNumberFormat="1" applyFont="1" applyFill="1" applyBorder="1" applyAlignment="1">
      <alignment horizontal="center" vertical="center"/>
    </xf>
    <xf numFmtId="164" fontId="26" fillId="0" borderId="81" xfId="0" applyNumberFormat="1" applyFont="1" applyFill="1" applyBorder="1" applyAlignment="1">
      <alignment horizontal="center" vertical="center"/>
    </xf>
    <xf numFmtId="164" fontId="26" fillId="0" borderId="78" xfId="0" applyNumberFormat="1" applyFont="1" applyBorder="1" applyAlignment="1">
      <alignment horizontal="center" vertical="center"/>
    </xf>
    <xf numFmtId="164" fontId="26" fillId="0" borderId="79" xfId="0" applyNumberFormat="1" applyFont="1" applyBorder="1" applyAlignment="1">
      <alignment horizontal="center" vertical="center"/>
    </xf>
    <xf numFmtId="164" fontId="26" fillId="0" borderId="81" xfId="0" applyNumberFormat="1" applyFont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51" fillId="0" borderId="9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26" fillId="0" borderId="2" xfId="0" applyFont="1" applyBorder="1"/>
    <xf numFmtId="0" fontId="51" fillId="0" borderId="2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51" fillId="0" borderId="39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164" fontId="27" fillId="0" borderId="42" xfId="0" applyNumberFormat="1" applyFont="1" applyBorder="1" applyAlignment="1">
      <alignment horizontal="center"/>
    </xf>
    <xf numFmtId="164" fontId="16" fillId="0" borderId="47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164" fontId="32" fillId="0" borderId="72" xfId="0" applyNumberFormat="1" applyFont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164" fontId="25" fillId="2" borderId="46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 applyProtection="1">
      <alignment horizontal="center"/>
      <protection locked="0"/>
    </xf>
    <xf numFmtId="0" fontId="13" fillId="0" borderId="79" xfId="0" applyFont="1" applyBorder="1" applyAlignment="1">
      <alignment horizontal="left"/>
    </xf>
    <xf numFmtId="0" fontId="13" fillId="0" borderId="79" xfId="0" applyFont="1" applyBorder="1" applyAlignment="1">
      <alignment horizontal="center"/>
    </xf>
    <xf numFmtId="164" fontId="14" fillId="0" borderId="79" xfId="0" applyNumberFormat="1" applyFont="1" applyFill="1" applyBorder="1" applyAlignment="1">
      <alignment horizontal="center"/>
    </xf>
    <xf numFmtId="164" fontId="32" fillId="0" borderId="86" xfId="0" applyNumberFormat="1" applyFont="1" applyFill="1" applyBorder="1" applyAlignment="1" applyProtection="1">
      <alignment horizontal="center"/>
      <protection locked="0"/>
    </xf>
    <xf numFmtId="164" fontId="26" fillId="0" borderId="44" xfId="0" applyNumberFormat="1" applyFont="1" applyFill="1" applyBorder="1" applyAlignment="1" applyProtection="1">
      <alignment horizontal="center"/>
      <protection locked="0"/>
    </xf>
    <xf numFmtId="164" fontId="26" fillId="0" borderId="45" xfId="0" applyNumberFormat="1" applyFont="1" applyFill="1" applyBorder="1" applyAlignment="1" applyProtection="1">
      <alignment horizont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164" fontId="26" fillId="0" borderId="22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59" xfId="0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165" fontId="25" fillId="0" borderId="5" xfId="0" applyNumberFormat="1" applyFont="1" applyFill="1" applyBorder="1" applyAlignment="1">
      <alignment horizontal="center"/>
    </xf>
    <xf numFmtId="164" fontId="52" fillId="0" borderId="5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2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wrapText="1"/>
    </xf>
    <xf numFmtId="0" fontId="0" fillId="0" borderId="72" xfId="0" applyBorder="1" applyAlignment="1">
      <alignment horizontal="left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164" fontId="16" fillId="2" borderId="83" xfId="0" applyNumberFormat="1" applyFont="1" applyFill="1" applyBorder="1" applyAlignment="1">
      <alignment horizontal="center"/>
    </xf>
    <xf numFmtId="49" fontId="27" fillId="2" borderId="80" xfId="0" applyNumberFormat="1" applyFont="1" applyFill="1" applyBorder="1" applyAlignment="1">
      <alignment horizontal="center"/>
    </xf>
    <xf numFmtId="164" fontId="49" fillId="0" borderId="83" xfId="0" applyNumberFormat="1" applyFont="1" applyBorder="1" applyAlignment="1">
      <alignment horizontal="center"/>
    </xf>
    <xf numFmtId="164" fontId="49" fillId="0" borderId="80" xfId="0" applyNumberFormat="1" applyFont="1" applyBorder="1" applyAlignment="1">
      <alignment horizontal="center"/>
    </xf>
    <xf numFmtId="164" fontId="23" fillId="0" borderId="78" xfId="0" applyNumberFormat="1" applyFont="1" applyBorder="1" applyAlignment="1">
      <alignment horizontal="center"/>
    </xf>
    <xf numFmtId="164" fontId="18" fillId="2" borderId="79" xfId="0" applyNumberFormat="1" applyFont="1" applyFill="1" applyBorder="1" applyAlignment="1">
      <alignment horizontal="center"/>
    </xf>
    <xf numFmtId="164" fontId="23" fillId="0" borderId="81" xfId="0" applyNumberFormat="1" applyFont="1" applyBorder="1" applyAlignment="1">
      <alignment horizontal="center"/>
    </xf>
    <xf numFmtId="2" fontId="10" fillId="0" borderId="84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left" vertical="center" wrapText="1"/>
    </xf>
    <xf numFmtId="164" fontId="26" fillId="0" borderId="18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 applyProtection="1">
      <alignment horizontal="center" vertical="center"/>
      <protection locked="0"/>
    </xf>
    <xf numFmtId="164" fontId="30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/>
    </xf>
    <xf numFmtId="164" fontId="25" fillId="0" borderId="14" xfId="0" applyNumberFormat="1" applyFont="1" applyBorder="1" applyAlignment="1" applyProtection="1">
      <alignment horizontal="center" vertical="center"/>
      <protection locked="0"/>
    </xf>
    <xf numFmtId="164" fontId="3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>
      <alignment horizontal="center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164" fontId="54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1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 applyProtection="1">
      <alignment horizontal="center" vertical="center"/>
      <protection locked="0"/>
    </xf>
    <xf numFmtId="164" fontId="10" fillId="2" borderId="16" xfId="0" applyNumberFormat="1" applyFont="1" applyFill="1" applyBorder="1" applyAlignment="1">
      <alignment horizontal="center" vertical="center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/>
    </xf>
    <xf numFmtId="164" fontId="13" fillId="0" borderId="100" xfId="0" applyNumberFormat="1" applyFont="1" applyBorder="1" applyAlignment="1">
      <alignment horizontal="center"/>
    </xf>
    <xf numFmtId="164" fontId="53" fillId="0" borderId="9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25" fillId="0" borderId="12" xfId="0" applyNumberFormat="1" applyFont="1" applyBorder="1" applyAlignment="1" applyProtection="1">
      <alignment horizontal="center" vertical="center"/>
      <protection locked="0"/>
    </xf>
    <xf numFmtId="164" fontId="30" fillId="0" borderId="9" xfId="0" applyNumberFormat="1" applyFont="1" applyBorder="1" applyAlignment="1" applyProtection="1">
      <alignment horizontal="center" vertical="center"/>
      <protection locked="0"/>
    </xf>
    <xf numFmtId="164" fontId="25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>
      <alignment horizontal="center"/>
    </xf>
    <xf numFmtId="0" fontId="0" fillId="0" borderId="18" xfId="0" applyFont="1" applyBorder="1"/>
    <xf numFmtId="0" fontId="0" fillId="0" borderId="5" xfId="0" applyFont="1" applyBorder="1"/>
    <xf numFmtId="0" fontId="0" fillId="0" borderId="46" xfId="0" applyFont="1" applyBorder="1"/>
    <xf numFmtId="164" fontId="25" fillId="0" borderId="18" xfId="0" applyNumberFormat="1" applyFont="1" applyBorder="1" applyAlignment="1" applyProtection="1">
      <alignment horizontal="center" vertical="center"/>
      <protection locked="0"/>
    </xf>
    <xf numFmtId="164" fontId="30" fillId="0" borderId="5" xfId="0" applyNumberFormat="1" applyFont="1" applyBorder="1" applyAlignment="1" applyProtection="1">
      <alignment horizontal="center" vertical="center"/>
      <protection locked="0"/>
    </xf>
    <xf numFmtId="164" fontId="2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/>
    <xf numFmtId="0" fontId="0" fillId="0" borderId="27" xfId="0" applyFont="1" applyBorder="1"/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16" fillId="0" borderId="89" xfId="0" applyFont="1" applyBorder="1"/>
    <xf numFmtId="0" fontId="16" fillId="0" borderId="90" xfId="0" applyFont="1" applyBorder="1"/>
    <xf numFmtId="0" fontId="16" fillId="0" borderId="91" xfId="0" applyFont="1" applyBorder="1"/>
    <xf numFmtId="0" fontId="16" fillId="0" borderId="93" xfId="0" applyFont="1" applyBorder="1"/>
    <xf numFmtId="0" fontId="27" fillId="0" borderId="90" xfId="0" applyFont="1" applyBorder="1"/>
    <xf numFmtId="0" fontId="16" fillId="0" borderId="95" xfId="0" applyFont="1" applyBorder="1"/>
    <xf numFmtId="164" fontId="16" fillId="2" borderId="93" xfId="0" applyNumberFormat="1" applyFont="1" applyFill="1" applyBorder="1" applyAlignment="1" applyProtection="1">
      <alignment horizontal="center"/>
      <protection locked="0"/>
    </xf>
    <xf numFmtId="164" fontId="16" fillId="0" borderId="90" xfId="0" applyNumberFormat="1" applyFont="1" applyBorder="1" applyAlignment="1" applyProtection="1">
      <alignment horizontal="center"/>
      <protection locked="0"/>
    </xf>
    <xf numFmtId="164" fontId="16" fillId="0" borderId="91" xfId="0" applyNumberFormat="1" applyFont="1" applyBorder="1" applyAlignment="1">
      <alignment horizontal="center"/>
    </xf>
    <xf numFmtId="164" fontId="16" fillId="0" borderId="86" xfId="0" applyNumberFormat="1" applyFont="1" applyBorder="1" applyAlignment="1">
      <alignment horizontal="center"/>
    </xf>
    <xf numFmtId="164" fontId="10" fillId="0" borderId="59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center"/>
      <protection locked="0"/>
    </xf>
    <xf numFmtId="164" fontId="10" fillId="2" borderId="59" xfId="0" applyNumberFormat="1" applyFont="1" applyFill="1" applyBorder="1" applyAlignment="1" applyProtection="1">
      <alignment horizontal="center"/>
      <protection locked="0"/>
    </xf>
    <xf numFmtId="164" fontId="26" fillId="0" borderId="6" xfId="0" applyNumberFormat="1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/>
    </xf>
    <xf numFmtId="164" fontId="26" fillId="0" borderId="15" xfId="0" applyNumberFormat="1" applyFont="1" applyBorder="1" applyAlignment="1" applyProtection="1">
      <alignment horizontal="center"/>
      <protection locked="0"/>
    </xf>
    <xf numFmtId="164" fontId="26" fillId="0" borderId="79" xfId="0" applyNumberFormat="1" applyFont="1" applyFill="1" applyBorder="1" applyAlignment="1">
      <alignment horizontal="center"/>
    </xf>
    <xf numFmtId="9" fontId="18" fillId="0" borderId="11" xfId="0" applyNumberFormat="1" applyFont="1" applyBorder="1" applyAlignment="1">
      <alignment horizontal="center"/>
    </xf>
    <xf numFmtId="0" fontId="17" fillId="0" borderId="101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6" fillId="0" borderId="79" xfId="0" applyFont="1" applyBorder="1" applyAlignment="1">
      <alignment horizontal="left" vertical="center"/>
    </xf>
    <xf numFmtId="1" fontId="16" fillId="0" borderId="80" xfId="0" applyNumberFormat="1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6" fillId="0" borderId="90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97" xfId="0" applyFont="1" applyBorder="1" applyAlignment="1">
      <alignment vertical="center"/>
    </xf>
    <xf numFmtId="0" fontId="17" fillId="0" borderId="102" xfId="0" applyFont="1" applyBorder="1" applyAlignment="1" applyProtection="1">
      <alignment horizontal="center"/>
      <protection locked="0"/>
    </xf>
    <xf numFmtId="164" fontId="25" fillId="0" borderId="96" xfId="0" applyNumberFormat="1" applyFont="1" applyFill="1" applyBorder="1" applyAlignment="1">
      <alignment horizontal="center" vertical="center"/>
    </xf>
    <xf numFmtId="164" fontId="5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Fill="1" applyBorder="1" applyAlignment="1">
      <alignment horizontal="center" vertical="center"/>
    </xf>
    <xf numFmtId="164" fontId="25" fillId="0" borderId="96" xfId="0" applyNumberFormat="1" applyFont="1" applyBorder="1" applyAlignment="1" applyProtection="1">
      <alignment horizontal="center" vertical="center"/>
      <protection locked="0"/>
    </xf>
    <xf numFmtId="164" fontId="55" fillId="0" borderId="97" xfId="0" applyNumberFormat="1" applyFont="1" applyBorder="1" applyAlignment="1" applyProtection="1">
      <alignment horizontal="center" vertical="center"/>
      <protection locked="0"/>
    </xf>
    <xf numFmtId="164" fontId="25" fillId="0" borderId="98" xfId="0" applyNumberFormat="1" applyFont="1" applyBorder="1" applyAlignment="1" applyProtection="1">
      <alignment horizontal="center" vertical="center"/>
      <protection locked="0"/>
    </xf>
    <xf numFmtId="164" fontId="25" fillId="0" borderId="96" xfId="0" applyNumberFormat="1" applyFont="1" applyFill="1" applyBorder="1" applyAlignment="1" applyProtection="1">
      <alignment horizontal="center"/>
      <protection locked="0"/>
    </xf>
    <xf numFmtId="164" fontId="54" fillId="0" borderId="97" xfId="0" applyNumberFormat="1" applyFont="1" applyFill="1" applyBorder="1" applyAlignment="1" applyProtection="1">
      <alignment horizontal="center"/>
      <protection locked="0"/>
    </xf>
    <xf numFmtId="164" fontId="25" fillId="0" borderId="98" xfId="0" applyNumberFormat="1" applyFont="1" applyFill="1" applyBorder="1" applyAlignment="1" applyProtection="1">
      <alignment horizontal="center"/>
      <protection locked="0"/>
    </xf>
    <xf numFmtId="164" fontId="25" fillId="0" borderId="97" xfId="0" applyNumberFormat="1" applyFont="1" applyBorder="1" applyAlignment="1" applyProtection="1">
      <alignment horizontal="center" vertical="center"/>
      <protection locked="0"/>
    </xf>
    <xf numFmtId="164" fontId="2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Border="1" applyAlignment="1">
      <alignment horizontal="center" vertical="center"/>
    </xf>
    <xf numFmtId="164" fontId="25" fillId="0" borderId="96" xfId="0" applyNumberFormat="1" applyFont="1" applyBorder="1" applyAlignment="1">
      <alignment horizontal="center" vertical="center"/>
    </xf>
    <xf numFmtId="164" fontId="56" fillId="0" borderId="96" xfId="0" applyNumberFormat="1" applyFont="1" applyBorder="1" applyAlignment="1">
      <alignment horizontal="center"/>
    </xf>
    <xf numFmtId="164" fontId="56" fillId="0" borderId="97" xfId="0" applyNumberFormat="1" applyFont="1" applyBorder="1" applyAlignment="1">
      <alignment horizontal="center"/>
    </xf>
    <xf numFmtId="164" fontId="56" fillId="0" borderId="98" xfId="0" applyNumberFormat="1" applyFont="1" applyBorder="1" applyAlignment="1">
      <alignment horizontal="center"/>
    </xf>
    <xf numFmtId="164" fontId="5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25" fillId="4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56" fillId="4" borderId="16" xfId="0" applyNumberFormat="1" applyFont="1" applyFill="1" applyBorder="1" applyAlignment="1">
      <alignment horizontal="center"/>
    </xf>
    <xf numFmtId="164" fontId="56" fillId="4" borderId="4" xfId="0" applyNumberFormat="1" applyFont="1" applyFill="1" applyBorder="1" applyAlignment="1">
      <alignment horizontal="center"/>
    </xf>
    <xf numFmtId="164" fontId="56" fillId="4" borderId="17" xfId="0" applyNumberFormat="1" applyFont="1" applyFill="1" applyBorder="1" applyAlignment="1">
      <alignment horizontal="center"/>
    </xf>
    <xf numFmtId="164" fontId="25" fillId="0" borderId="78" xfId="0" applyNumberFormat="1" applyFont="1" applyBorder="1" applyAlignment="1" applyProtection="1">
      <alignment horizontal="center"/>
      <protection locked="0"/>
    </xf>
    <xf numFmtId="164" fontId="10" fillId="0" borderId="79" xfId="0" applyNumberFormat="1" applyFont="1" applyBorder="1" applyAlignment="1" applyProtection="1">
      <alignment horizontal="center"/>
      <protection locked="0"/>
    </xf>
    <xf numFmtId="164" fontId="25" fillId="0" borderId="81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Fill="1" applyBorder="1" applyAlignment="1" applyProtection="1">
      <alignment horizontal="center"/>
      <protection locked="0"/>
    </xf>
    <xf numFmtId="164" fontId="54" fillId="0" borderId="79" xfId="0" applyNumberFormat="1" applyFont="1" applyFill="1" applyBorder="1" applyAlignment="1" applyProtection="1">
      <alignment horizontal="center"/>
      <protection locked="0"/>
    </xf>
    <xf numFmtId="164" fontId="25" fillId="0" borderId="81" xfId="0" applyNumberFormat="1" applyFont="1" applyFill="1" applyBorder="1" applyAlignment="1" applyProtection="1">
      <alignment horizontal="center"/>
      <protection locked="0"/>
    </xf>
    <xf numFmtId="164" fontId="25" fillId="0" borderId="78" xfId="0" applyNumberFormat="1" applyFont="1" applyFill="1" applyBorder="1" applyAlignment="1" applyProtection="1">
      <alignment horizontal="center"/>
      <protection locked="0"/>
    </xf>
    <xf numFmtId="164" fontId="25" fillId="0" borderId="79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8" xfId="0" applyNumberFormat="1" applyFont="1" applyBorder="1" applyAlignment="1">
      <alignment horizontal="center"/>
    </xf>
    <xf numFmtId="164" fontId="30" fillId="0" borderId="79" xfId="0" applyNumberFormat="1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164" fontId="10" fillId="0" borderId="80" xfId="0" applyNumberFormat="1" applyFont="1" applyBorder="1" applyAlignment="1">
      <alignment horizontal="center"/>
    </xf>
    <xf numFmtId="164" fontId="10" fillId="0" borderId="79" xfId="0" applyNumberFormat="1" applyFont="1" applyBorder="1" applyAlignment="1">
      <alignment horizontal="center"/>
    </xf>
    <xf numFmtId="164" fontId="10" fillId="0" borderId="61" xfId="0" applyNumberFormat="1" applyFont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164" fontId="10" fillId="0" borderId="70" xfId="0" applyNumberFormat="1" applyFont="1" applyBorder="1" applyAlignment="1">
      <alignment horizontal="center"/>
    </xf>
    <xf numFmtId="164" fontId="25" fillId="0" borderId="7" xfId="0" applyNumberFormat="1" applyFont="1" applyBorder="1" applyAlignment="1" applyProtection="1">
      <alignment horizontal="center"/>
      <protection locked="0"/>
    </xf>
    <xf numFmtId="164" fontId="30" fillId="0" borderId="4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10" fillId="0" borderId="44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72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25" fillId="0" borderId="34" xfId="0" applyNumberFormat="1" applyFont="1" applyBorder="1" applyAlignment="1" applyProtection="1">
      <alignment horizontal="center"/>
      <protection locked="0"/>
    </xf>
    <xf numFmtId="164" fontId="30" fillId="0" borderId="6" xfId="0" applyNumberFormat="1" applyFont="1" applyBorder="1" applyAlignment="1" applyProtection="1">
      <alignment horizontal="center"/>
      <protection locked="0"/>
    </xf>
    <xf numFmtId="164" fontId="25" fillId="0" borderId="43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18" fillId="0" borderId="72" xfId="0" applyFont="1" applyFill="1" applyBorder="1" applyAlignment="1">
      <alignment horizontal="right"/>
    </xf>
    <xf numFmtId="165" fontId="18" fillId="0" borderId="11" xfId="0" applyNumberFormat="1" applyFont="1" applyFill="1" applyBorder="1" applyAlignment="1">
      <alignment horizontal="right"/>
    </xf>
    <xf numFmtId="9" fontId="16" fillId="0" borderId="59" xfId="0" applyNumberFormat="1" applyFont="1" applyBorder="1" applyAlignment="1">
      <alignment horizontal="center"/>
    </xf>
    <xf numFmtId="164" fontId="34" fillId="5" borderId="14" xfId="2" applyNumberFormat="1" applyFont="1" applyFill="1" applyBorder="1" applyAlignment="1" applyProtection="1">
      <alignment horizontal="center"/>
      <protection locked="0"/>
    </xf>
    <xf numFmtId="164" fontId="35" fillId="5" borderId="2" xfId="2" applyNumberFormat="1" applyFont="1" applyFill="1" applyBorder="1" applyAlignment="1" applyProtection="1">
      <alignment horizontal="center"/>
      <protection locked="0"/>
    </xf>
    <xf numFmtId="164" fontId="34" fillId="5" borderId="15" xfId="2" applyNumberFormat="1" applyFont="1" applyFill="1" applyBorder="1" applyAlignment="1" applyProtection="1">
      <alignment horizontal="center"/>
      <protection locked="0"/>
    </xf>
    <xf numFmtId="164" fontId="34" fillId="5" borderId="3" xfId="2" applyNumberFormat="1" applyFont="1" applyFill="1" applyBorder="1" applyAlignment="1" applyProtection="1">
      <alignment horizontal="center"/>
      <protection locked="0"/>
    </xf>
    <xf numFmtId="165" fontId="21" fillId="0" borderId="27" xfId="0" applyNumberFormat="1" applyFont="1" applyBorder="1" applyAlignment="1">
      <alignment horizontal="center"/>
    </xf>
    <xf numFmtId="165" fontId="18" fillId="2" borderId="71" xfId="0" applyNumberFormat="1" applyFont="1" applyFill="1" applyBorder="1" applyAlignment="1">
      <alignment horizontal="right"/>
    </xf>
    <xf numFmtId="164" fontId="18" fillId="0" borderId="37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164" fontId="16" fillId="0" borderId="62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0" fillId="0" borderId="85" xfId="0" applyNumberFormat="1" applyFont="1" applyBorder="1" applyAlignment="1">
      <alignment horizontal="center"/>
    </xf>
    <xf numFmtId="164" fontId="30" fillId="0" borderId="86" xfId="0" applyNumberFormat="1" applyFont="1" applyBorder="1" applyAlignment="1">
      <alignment horizontal="center"/>
    </xf>
    <xf numFmtId="164" fontId="10" fillId="0" borderId="87" xfId="0" applyNumberFormat="1" applyFont="1" applyBorder="1" applyAlignment="1">
      <alignment horizontal="center"/>
    </xf>
    <xf numFmtId="0" fontId="25" fillId="0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 applyProtection="1">
      <alignment horizontal="center" vertical="center"/>
      <protection locked="0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2" borderId="77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7" fillId="0" borderId="99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0" fillId="0" borderId="27" xfId="0" applyBorder="1"/>
    <xf numFmtId="0" fontId="0" fillId="0" borderId="31" xfId="0" applyBorder="1"/>
    <xf numFmtId="0" fontId="0" fillId="0" borderId="23" xfId="0" applyBorder="1" applyAlignment="1">
      <alignment horizontal="center"/>
    </xf>
    <xf numFmtId="164" fontId="16" fillId="0" borderId="14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4" fontId="26" fillId="0" borderId="62" xfId="0" applyNumberFormat="1" applyFont="1" applyFill="1" applyBorder="1" applyAlignment="1" applyProtection="1">
      <alignment horizontal="center"/>
      <protection locked="0"/>
    </xf>
    <xf numFmtId="164" fontId="10" fillId="0" borderId="29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26" fillId="0" borderId="19" xfId="0" applyNumberFormat="1" applyFont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164" fontId="16" fillId="2" borderId="60" xfId="0" applyNumberFormat="1" applyFont="1" applyFill="1" applyBorder="1" applyAlignment="1" applyProtection="1">
      <alignment horizontal="center"/>
      <protection locked="0"/>
    </xf>
    <xf numFmtId="164" fontId="16" fillId="2" borderId="44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165" fontId="18" fillId="0" borderId="15" xfId="0" applyNumberFormat="1" applyFont="1" applyFill="1" applyBorder="1" applyAlignment="1">
      <alignment horizontal="right"/>
    </xf>
    <xf numFmtId="165" fontId="18" fillId="0" borderId="19" xfId="0" applyNumberFormat="1" applyFont="1" applyFill="1" applyBorder="1" applyAlignment="1">
      <alignment horizontal="right"/>
    </xf>
    <xf numFmtId="164" fontId="16" fillId="0" borderId="55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>
      <alignment horizontal="center"/>
    </xf>
    <xf numFmtId="165" fontId="25" fillId="0" borderId="23" xfId="0" applyNumberFormat="1" applyFont="1" applyFill="1" applyBorder="1" applyAlignment="1">
      <alignment horizontal="center"/>
    </xf>
    <xf numFmtId="164" fontId="25" fillId="0" borderId="24" xfId="0" applyNumberFormat="1" applyFont="1" applyFill="1" applyBorder="1" applyAlignment="1">
      <alignment horizontal="center"/>
    </xf>
    <xf numFmtId="165" fontId="14" fillId="0" borderId="25" xfId="0" applyNumberFormat="1" applyFont="1" applyFill="1" applyBorder="1" applyAlignment="1">
      <alignment horizontal="center"/>
    </xf>
    <xf numFmtId="164" fontId="25" fillId="0" borderId="67" xfId="0" applyNumberFormat="1" applyFont="1" applyFill="1" applyBorder="1" applyAlignment="1">
      <alignment horizontal="center"/>
    </xf>
    <xf numFmtId="164" fontId="25" fillId="0" borderId="70" xfId="0" applyNumberFormat="1" applyFont="1" applyFill="1" applyBorder="1" applyAlignment="1">
      <alignment horizontal="center"/>
    </xf>
    <xf numFmtId="164" fontId="14" fillId="0" borderId="69" xfId="0" applyNumberFormat="1" applyFont="1" applyFill="1" applyBorder="1" applyAlignment="1">
      <alignment horizontal="center"/>
    </xf>
    <xf numFmtId="0" fontId="18" fillId="0" borderId="35" xfId="0" applyFont="1" applyBorder="1"/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164" fontId="18" fillId="0" borderId="4" xfId="0" applyNumberFormat="1" applyFont="1" applyBorder="1" applyAlignment="1" applyProtection="1">
      <alignment horizontal="center"/>
      <protection locked="0"/>
    </xf>
    <xf numFmtId="164" fontId="18" fillId="0" borderId="2" xfId="0" applyNumberFormat="1" applyFont="1" applyFill="1" applyBorder="1" applyAlignment="1">
      <alignment horizontal="center"/>
    </xf>
    <xf numFmtId="164" fontId="18" fillId="0" borderId="3" xfId="0" applyNumberFormat="1" applyFont="1" applyBorder="1" applyAlignment="1" applyProtection="1">
      <alignment horizontal="center"/>
      <protection locked="0"/>
    </xf>
    <xf numFmtId="164" fontId="48" fillId="0" borderId="2" xfId="0" applyNumberFormat="1" applyFont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  <protection locked="0"/>
    </xf>
    <xf numFmtId="164" fontId="26" fillId="0" borderId="34" xfId="0" applyNumberFormat="1" applyFont="1" applyFill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/>
    </xf>
    <xf numFmtId="164" fontId="26" fillId="0" borderId="43" xfId="0" applyNumberFormat="1" applyFont="1" applyFill="1" applyBorder="1" applyAlignment="1">
      <alignment horizontal="center" vertical="center"/>
    </xf>
    <xf numFmtId="164" fontId="48" fillId="0" borderId="6" xfId="0" applyNumberFormat="1" applyFont="1" applyFill="1" applyBorder="1" applyAlignment="1" applyProtection="1">
      <alignment horizontal="center" vertical="center"/>
      <protection locked="0"/>
    </xf>
    <xf numFmtId="164" fontId="26" fillId="5" borderId="34" xfId="0" applyNumberFormat="1" applyFont="1" applyFill="1" applyBorder="1" applyAlignment="1">
      <alignment horizontal="center" vertical="center"/>
    </xf>
    <xf numFmtId="164" fontId="26" fillId="0" borderId="6" xfId="0" applyNumberFormat="1" applyFont="1" applyBorder="1" applyAlignment="1" applyProtection="1">
      <alignment horizontal="center" vertical="center"/>
      <protection locked="0"/>
    </xf>
    <xf numFmtId="164" fontId="26" fillId="0" borderId="43" xfId="0" applyNumberFormat="1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0" borderId="15" xfId="0" applyNumberFormat="1" applyFont="1" applyFill="1" applyBorder="1" applyAlignment="1">
      <alignment horizontal="center" vertical="center"/>
    </xf>
    <xf numFmtId="164" fontId="23" fillId="5" borderId="14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164" fontId="23" fillId="0" borderId="2" xfId="0" applyNumberFormat="1" applyFont="1" applyBorder="1" applyAlignment="1" applyProtection="1">
      <alignment horizontal="center" vertical="center"/>
      <protection locked="0"/>
    </xf>
    <xf numFmtId="164" fontId="23" fillId="0" borderId="15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18" fillId="0" borderId="7" xfId="0" applyFont="1" applyBorder="1"/>
    <xf numFmtId="0" fontId="18" fillId="0" borderId="4" xfId="0" applyFont="1" applyBorder="1"/>
    <xf numFmtId="0" fontId="18" fillId="0" borderId="59" xfId="0" applyFont="1" applyBorder="1"/>
    <xf numFmtId="164" fontId="18" fillId="2" borderId="7" xfId="0" applyNumberFormat="1" applyFont="1" applyFill="1" applyBorder="1" applyAlignment="1" applyProtection="1">
      <alignment horizontal="center"/>
      <protection locked="0"/>
    </xf>
    <xf numFmtId="164" fontId="18" fillId="0" borderId="59" xfId="0" applyNumberFormat="1" applyFont="1" applyBorder="1" applyAlignment="1">
      <alignment horizontal="center"/>
    </xf>
    <xf numFmtId="164" fontId="18" fillId="2" borderId="16" xfId="0" applyNumberFormat="1" applyFont="1" applyFill="1" applyBorder="1" applyAlignment="1" applyProtection="1">
      <alignment horizontal="center"/>
      <protection locked="0"/>
    </xf>
    <xf numFmtId="0" fontId="13" fillId="0" borderId="79" xfId="0" applyFont="1" applyBorder="1"/>
    <xf numFmtId="0" fontId="13" fillId="0" borderId="80" xfId="0" applyFont="1" applyBorder="1" applyAlignment="1">
      <alignment horizontal="center"/>
    </xf>
    <xf numFmtId="0" fontId="18" fillId="0" borderId="78" xfId="0" applyFont="1" applyBorder="1"/>
    <xf numFmtId="0" fontId="18" fillId="0" borderId="79" xfId="0" applyFont="1" applyBorder="1"/>
    <xf numFmtId="0" fontId="18" fillId="0" borderId="81" xfId="0" applyFont="1" applyBorder="1"/>
    <xf numFmtId="0" fontId="18" fillId="0" borderId="83" xfId="0" applyFont="1" applyBorder="1"/>
    <xf numFmtId="0" fontId="18" fillId="0" borderId="80" xfId="0" applyFont="1" applyBorder="1"/>
    <xf numFmtId="164" fontId="18" fillId="2" borderId="78" xfId="0" applyNumberFormat="1" applyFont="1" applyFill="1" applyBorder="1" applyAlignment="1" applyProtection="1">
      <alignment horizontal="center"/>
      <protection locked="0"/>
    </xf>
    <xf numFmtId="164" fontId="18" fillId="0" borderId="79" xfId="0" applyNumberFormat="1" applyFont="1" applyBorder="1" applyAlignment="1" applyProtection="1">
      <alignment horizontal="center"/>
      <protection locked="0"/>
    </xf>
    <xf numFmtId="164" fontId="18" fillId="0" borderId="81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64" xfId="0" applyFont="1" applyBorder="1" applyAlignment="1">
      <alignment wrapText="1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164" fontId="10" fillId="2" borderId="16" xfId="0" applyNumberFormat="1" applyFont="1" applyFill="1" applyBorder="1" applyAlignment="1" applyProtection="1">
      <alignment horizontal="center"/>
      <protection locked="0"/>
    </xf>
    <xf numFmtId="164" fontId="10" fillId="2" borderId="34" xfId="0" applyNumberFormat="1" applyFont="1" applyFill="1" applyBorder="1" applyAlignment="1" applyProtection="1">
      <alignment horizontal="center"/>
      <protection locked="0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164" fontId="10" fillId="2" borderId="43" xfId="0" applyNumberFormat="1" applyFont="1" applyFill="1" applyBorder="1" applyAlignment="1" applyProtection="1">
      <alignment horizontal="center"/>
      <protection locked="0"/>
    </xf>
    <xf numFmtId="164" fontId="10" fillId="2" borderId="62" xfId="0" applyNumberFormat="1" applyFont="1" applyFill="1" applyBorder="1" applyAlignment="1" applyProtection="1">
      <alignment horizontal="center"/>
      <protection locked="0"/>
    </xf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 applyAlignment="1">
      <alignment horizontal="left"/>
    </xf>
    <xf numFmtId="0" fontId="18" fillId="0" borderId="12" xfId="0" applyFont="1" applyBorder="1"/>
    <xf numFmtId="0" fontId="18" fillId="0" borderId="9" xfId="0" applyFont="1" applyBorder="1"/>
    <xf numFmtId="0" fontId="18" fillId="0" borderId="13" xfId="0" applyFont="1" applyBorder="1"/>
    <xf numFmtId="0" fontId="18" fillId="0" borderId="26" xfId="0" applyFont="1" applyBorder="1"/>
    <xf numFmtId="0" fontId="18" fillId="0" borderId="20" xfId="0" applyFont="1" applyBorder="1"/>
    <xf numFmtId="164" fontId="18" fillId="0" borderId="2" xfId="0" applyNumberFormat="1" applyFont="1" applyBorder="1" applyAlignment="1">
      <alignment horizontal="center"/>
    </xf>
    <xf numFmtId="164" fontId="18" fillId="0" borderId="78" xfId="0" applyNumberFormat="1" applyFont="1" applyFill="1" applyBorder="1" applyAlignment="1">
      <alignment horizontal="center"/>
    </xf>
    <xf numFmtId="164" fontId="18" fillId="0" borderId="79" xfId="0" applyNumberFormat="1" applyFont="1" applyBorder="1" applyAlignment="1">
      <alignment horizontal="center"/>
    </xf>
    <xf numFmtId="164" fontId="18" fillId="0" borderId="81" xfId="0" applyNumberFormat="1" applyFont="1" applyFill="1" applyBorder="1" applyAlignment="1">
      <alignment horizontal="center"/>
    </xf>
    <xf numFmtId="0" fontId="18" fillId="0" borderId="44" xfId="0" applyFont="1" applyBorder="1"/>
    <xf numFmtId="0" fontId="18" fillId="0" borderId="4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4" xfId="0" applyFont="1" applyBorder="1"/>
    <xf numFmtId="0" fontId="18" fillId="0" borderId="15" xfId="0" applyFont="1" applyBorder="1"/>
    <xf numFmtId="164" fontId="18" fillId="0" borderId="83" xfId="0" applyNumberFormat="1" applyFont="1" applyFill="1" applyBorder="1" applyAlignment="1">
      <alignment horizontal="center"/>
    </xf>
    <xf numFmtId="164" fontId="18" fillId="0" borderId="80" xfId="0" applyNumberFormat="1" applyFont="1" applyFill="1" applyBorder="1" applyAlignment="1">
      <alignment horizontal="center"/>
    </xf>
    <xf numFmtId="0" fontId="18" fillId="0" borderId="3" xfId="0" applyFont="1" applyBorder="1"/>
    <xf numFmtId="0" fontId="18" fillId="0" borderId="39" xfId="0" applyFont="1" applyBorder="1"/>
    <xf numFmtId="164" fontId="18" fillId="2" borderId="3" xfId="0" applyNumberFormat="1" applyFont="1" applyFill="1" applyBorder="1" applyAlignment="1" applyProtection="1">
      <alignment horizontal="center"/>
      <protection locked="0"/>
    </xf>
    <xf numFmtId="164" fontId="18" fillId="2" borderId="14" xfId="0" applyNumberFormat="1" applyFont="1" applyFill="1" applyBorder="1" applyAlignment="1" applyProtection="1">
      <alignment horizontal="center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8" xfId="0" applyFont="1" applyBorder="1"/>
    <xf numFmtId="164" fontId="26" fillId="5" borderId="18" xfId="0" applyNumberFormat="1" applyFont="1" applyFill="1" applyBorder="1" applyAlignment="1">
      <alignment horizontal="center" vertical="center"/>
    </xf>
    <xf numFmtId="164" fontId="48" fillId="5" borderId="5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/>
    </xf>
    <xf numFmtId="0" fontId="16" fillId="2" borderId="9" xfId="0" applyFont="1" applyFill="1" applyBorder="1" applyAlignment="1">
      <alignment horizontal="center"/>
    </xf>
    <xf numFmtId="0" fontId="20" fillId="0" borderId="72" xfId="0" applyFont="1" applyBorder="1"/>
    <xf numFmtId="0" fontId="58" fillId="0" borderId="72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58" fillId="0" borderId="6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0" fillId="0" borderId="66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2" fontId="10" fillId="0" borderId="10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92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10" fillId="0" borderId="76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 horizontal="left"/>
    </xf>
    <xf numFmtId="0" fontId="20" fillId="0" borderId="67" xfId="0" applyFont="1" applyBorder="1" applyAlignment="1">
      <alignment vertical="center"/>
    </xf>
    <xf numFmtId="164" fontId="16" fillId="0" borderId="8" xfId="0" applyNumberFormat="1" applyFont="1" applyFill="1" applyBorder="1" applyAlignment="1">
      <alignment horizontal="center"/>
    </xf>
    <xf numFmtId="0" fontId="20" fillId="0" borderId="31" xfId="0" applyFont="1" applyBorder="1" applyAlignment="1">
      <alignment vertical="center"/>
    </xf>
    <xf numFmtId="164" fontId="18" fillId="2" borderId="26" xfId="0" applyNumberFormat="1" applyFont="1" applyFill="1" applyBorder="1" applyAlignment="1" applyProtection="1">
      <alignment horizontal="center"/>
      <protection locked="0"/>
    </xf>
    <xf numFmtId="164" fontId="18" fillId="2" borderId="83" xfId="0" applyNumberFormat="1" applyFont="1" applyFill="1" applyBorder="1" applyAlignment="1" applyProtection="1">
      <alignment horizontal="center"/>
      <protection locked="0"/>
    </xf>
    <xf numFmtId="164" fontId="18" fillId="0" borderId="80" xfId="0" applyNumberFormat="1" applyFont="1" applyBorder="1" applyAlignment="1">
      <alignment horizontal="center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6" fillId="0" borderId="4" xfId="0" applyNumberFormat="1" applyFont="1" applyBorder="1" applyAlignment="1" applyProtection="1">
      <alignment horizontal="center" vertical="center"/>
      <protection locked="0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CC"/>
      <color rgb="FFFFFF99"/>
      <color rgb="FFFFCCCC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9"/>
  <sheetViews>
    <sheetView tabSelected="1" view="pageBreakPreview" topLeftCell="A396" zoomScale="75" zoomScaleSheetLayoutView="75" workbookViewId="0">
      <selection activeCell="X397" sqref="X397"/>
    </sheetView>
  </sheetViews>
  <sheetFormatPr defaultRowHeight="14.4"/>
  <cols>
    <col min="1" max="1" width="19.33203125" customWidth="1"/>
    <col min="2" max="2" width="13.88671875" customWidth="1"/>
    <col min="3" max="3" width="12.88671875" customWidth="1"/>
    <col min="4" max="4" width="10.6640625" customWidth="1"/>
    <col min="5" max="5" width="11.6640625" customWidth="1"/>
    <col min="6" max="6" width="10.33203125" customWidth="1"/>
    <col min="7" max="7" width="12.6640625" customWidth="1"/>
    <col min="8" max="8" width="12" customWidth="1"/>
    <col min="9" max="9" width="6.5546875" customWidth="1"/>
    <col min="10" max="10" width="5.5546875" customWidth="1"/>
    <col min="11" max="12" width="6.44140625" customWidth="1"/>
    <col min="13" max="13" width="5.5546875" customWidth="1"/>
    <col min="14" max="21" width="6.5546875" customWidth="1"/>
    <col min="22" max="22" width="6.6640625" customWidth="1"/>
    <col min="23" max="27" width="6.5546875" customWidth="1"/>
    <col min="28" max="28" width="7.88671875" customWidth="1"/>
    <col min="29" max="29" width="6.5546875" customWidth="1"/>
    <col min="30" max="30" width="32.6640625" customWidth="1"/>
    <col min="31" max="31" width="11.44140625" customWidth="1"/>
    <col min="32" max="32" width="9.33203125" bestFit="1" customWidth="1"/>
  </cols>
  <sheetData>
    <row r="1" spans="1:30" hidden="1">
      <c r="Z1" s="1718" t="s">
        <v>14</v>
      </c>
      <c r="AA1" s="1718"/>
      <c r="AB1" s="1718"/>
      <c r="AC1" s="1718"/>
      <c r="AD1" s="1718"/>
    </row>
    <row r="2" spans="1:30" hidden="1">
      <c r="Z2" s="1718" t="s">
        <v>178</v>
      </c>
      <c r="AA2" s="1718"/>
      <c r="AB2" s="1718"/>
      <c r="AC2" s="1718"/>
      <c r="AD2" s="1718"/>
    </row>
    <row r="3" spans="1:30" ht="21" hidden="1" customHeight="1">
      <c r="AA3" s="1"/>
      <c r="AB3" s="1"/>
      <c r="AC3" s="46"/>
      <c r="AD3" s="84" t="s">
        <v>179</v>
      </c>
    </row>
    <row r="4" spans="1:30" ht="21" hidden="1" customHeight="1">
      <c r="AA4" s="3" t="s">
        <v>123</v>
      </c>
      <c r="AB4" s="3"/>
      <c r="AC4" s="51"/>
      <c r="AD4" s="47">
        <v>2016</v>
      </c>
    </row>
    <row r="5" spans="1:30" ht="18" hidden="1">
      <c r="A5" s="1723" t="s">
        <v>129</v>
      </c>
      <c r="B5" s="1723"/>
      <c r="C5" s="1723"/>
      <c r="D5" s="1723"/>
      <c r="E5" s="1723"/>
      <c r="F5" s="1723"/>
      <c r="G5" s="1723"/>
      <c r="H5" s="1723"/>
      <c r="I5" s="1723"/>
      <c r="J5" s="1723"/>
      <c r="K5" s="1723"/>
      <c r="L5" s="1723"/>
      <c r="M5" s="1723"/>
      <c r="N5" s="1723"/>
      <c r="O5" s="1723"/>
      <c r="P5" s="1723"/>
      <c r="Q5" s="1723"/>
      <c r="R5" s="1723"/>
      <c r="S5" s="1723"/>
      <c r="T5" s="1723"/>
      <c r="U5" s="1723"/>
      <c r="V5" s="1723"/>
      <c r="W5" s="1723"/>
      <c r="X5" s="1723"/>
      <c r="Y5" s="1723"/>
      <c r="Z5" s="1723"/>
      <c r="AA5" s="1723"/>
      <c r="AB5" s="1723"/>
      <c r="AC5" s="1723"/>
      <c r="AD5" s="1723"/>
    </row>
    <row r="6" spans="1:30" ht="18" hidden="1">
      <c r="A6" s="1723" t="s">
        <v>167</v>
      </c>
      <c r="B6" s="1723"/>
      <c r="C6" s="1723"/>
      <c r="D6" s="1723"/>
      <c r="E6" s="1723"/>
      <c r="F6" s="1723"/>
      <c r="G6" s="1723"/>
      <c r="H6" s="1723"/>
      <c r="I6" s="1723"/>
      <c r="J6" s="1723"/>
      <c r="K6" s="1723"/>
      <c r="L6" s="1723"/>
      <c r="M6" s="1723"/>
      <c r="N6" s="1723"/>
      <c r="O6" s="1723"/>
      <c r="P6" s="1723"/>
      <c r="Q6" s="1723"/>
      <c r="R6" s="1723"/>
      <c r="S6" s="1723"/>
      <c r="T6" s="1723"/>
      <c r="U6" s="1723"/>
      <c r="V6" s="1723"/>
      <c r="W6" s="1723"/>
      <c r="X6" s="1723"/>
      <c r="Y6" s="1723"/>
      <c r="Z6" s="1723"/>
      <c r="AA6" s="1723"/>
      <c r="AB6" s="1723"/>
      <c r="AC6" s="1723"/>
      <c r="AD6" s="1723"/>
    </row>
    <row r="7" spans="1:30" hidden="1">
      <c r="A7" s="1718" t="s">
        <v>128</v>
      </c>
      <c r="B7" s="1718"/>
      <c r="C7" s="1718"/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8"/>
      <c r="Q7" s="1718"/>
      <c r="R7" s="1718"/>
      <c r="S7" s="1718"/>
      <c r="T7" s="1718"/>
      <c r="U7" s="1718"/>
      <c r="V7" s="1718"/>
      <c r="W7" s="1718"/>
      <c r="X7" s="1718"/>
      <c r="Y7" s="1718"/>
      <c r="Z7" s="1718"/>
      <c r="AA7" s="1718"/>
      <c r="AB7" s="1718"/>
      <c r="AC7" s="1718"/>
      <c r="AD7" s="1718"/>
    </row>
    <row r="8" spans="1:30" hidden="1">
      <c r="L8" s="1718"/>
      <c r="M8" s="1718"/>
      <c r="N8" s="1718"/>
      <c r="O8" s="1718"/>
      <c r="P8" s="1718"/>
      <c r="Q8" s="1718"/>
      <c r="R8" s="1718"/>
      <c r="T8" s="1718"/>
      <c r="U8" s="1718"/>
      <c r="V8" s="1718"/>
      <c r="W8" s="1718"/>
      <c r="X8" s="1718"/>
      <c r="Y8" s="1718"/>
      <c r="Z8" s="1718"/>
    </row>
    <row r="9" spans="1:30" ht="15.6" hidden="1">
      <c r="A9" s="1719" t="s">
        <v>44</v>
      </c>
      <c r="B9" s="1719"/>
      <c r="C9" s="1719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19"/>
      <c r="S9" s="1719"/>
      <c r="T9" s="1719"/>
      <c r="U9" s="1719"/>
      <c r="V9" s="1719"/>
      <c r="W9" s="1719"/>
      <c r="X9" s="1719"/>
      <c r="Y9" s="1719"/>
      <c r="Z9" s="1719"/>
      <c r="AA9" s="1719"/>
      <c r="AB9" s="1719"/>
      <c r="AC9" s="1719"/>
      <c r="AD9" s="1719"/>
    </row>
    <row r="10" spans="1:30" ht="15.6" hidden="1">
      <c r="A10" s="1719" t="s">
        <v>211</v>
      </c>
      <c r="B10" s="1719"/>
      <c r="C10" s="1719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19"/>
      <c r="S10" s="1719"/>
      <c r="T10" s="1719"/>
      <c r="U10" s="1719"/>
      <c r="V10" s="1719"/>
      <c r="W10" s="1719"/>
      <c r="X10" s="1719"/>
      <c r="Y10" s="1719"/>
      <c r="Z10" s="1719"/>
      <c r="AA10" s="1719"/>
      <c r="AB10" s="1719"/>
      <c r="AC10" s="1719"/>
      <c r="AD10" s="1719"/>
    </row>
    <row r="11" spans="1:30" ht="15.6">
      <c r="A11" s="716"/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1724" t="s">
        <v>14</v>
      </c>
      <c r="AC11" s="1724"/>
      <c r="AD11" s="1724"/>
    </row>
    <row r="12" spans="1:30" ht="15.6">
      <c r="A12" s="716"/>
      <c r="B12" s="716"/>
      <c r="C12" s="716"/>
      <c r="D12" s="716"/>
      <c r="E12" s="716"/>
      <c r="F12" s="716"/>
      <c r="G12" s="716"/>
      <c r="H12" s="716"/>
      <c r="I12" s="716"/>
      <c r="J12" s="1720"/>
      <c r="K12" s="1720"/>
      <c r="L12" s="1720"/>
      <c r="M12" s="1720"/>
      <c r="N12" s="1720"/>
      <c r="O12" s="1720"/>
      <c r="P12" s="1720"/>
      <c r="Q12" s="1720"/>
      <c r="R12" s="1720"/>
      <c r="S12" s="1720"/>
      <c r="T12" s="1720"/>
      <c r="U12" s="1720"/>
      <c r="V12" s="1720"/>
      <c r="W12" s="1720"/>
      <c r="X12" s="1720"/>
      <c r="Y12" s="1720"/>
      <c r="Z12" s="1720"/>
      <c r="AA12" s="1720"/>
      <c r="AB12" s="1721"/>
      <c r="AC12" s="1721"/>
      <c r="AD12" s="1721"/>
    </row>
    <row r="13" spans="1:30" ht="15.6" hidden="1">
      <c r="A13" s="1042"/>
      <c r="B13" s="1042"/>
      <c r="C13" s="1042"/>
      <c r="D13" s="1042"/>
      <c r="E13" s="1042"/>
      <c r="F13" s="1042"/>
      <c r="G13" s="1042"/>
      <c r="H13" s="1042"/>
      <c r="I13" s="1042"/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1"/>
      <c r="AC13" s="1048" t="s">
        <v>289</v>
      </c>
      <c r="AD13" s="1048"/>
    </row>
    <row r="14" spans="1:30" ht="15.6" hidden="1">
      <c r="A14" s="1042"/>
      <c r="B14" s="1042"/>
      <c r="C14" s="1042"/>
      <c r="D14" s="1042"/>
      <c r="E14" s="1042"/>
      <c r="F14" s="1042"/>
      <c r="G14" s="1042"/>
      <c r="H14" s="1042"/>
      <c r="I14" s="1042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1"/>
      <c r="AC14" s="1048" t="s">
        <v>366</v>
      </c>
      <c r="AD14" s="1048"/>
    </row>
    <row r="15" spans="1:30"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18" t="s">
        <v>424</v>
      </c>
      <c r="AC15" s="1718"/>
      <c r="AD15" s="1718"/>
    </row>
    <row r="16" spans="1:30">
      <c r="J16" s="51"/>
      <c r="K16" s="51"/>
      <c r="L16" s="15"/>
      <c r="M16" s="51"/>
      <c r="N16" s="51"/>
      <c r="O16" s="15"/>
      <c r="P16" s="51"/>
      <c r="Q16" s="51"/>
      <c r="R16" s="15"/>
      <c r="S16" s="51"/>
      <c r="T16" s="51"/>
      <c r="U16" s="15"/>
      <c r="V16" s="51"/>
      <c r="W16" s="51"/>
      <c r="X16" s="15"/>
      <c r="Y16" s="51"/>
      <c r="Z16" s="51"/>
      <c r="AA16" s="15"/>
      <c r="AB16" s="51"/>
      <c r="AC16" s="51"/>
      <c r="AD16" s="715"/>
    </row>
    <row r="17" spans="1:30">
      <c r="J17" s="51"/>
      <c r="K17" s="51"/>
      <c r="L17" s="15"/>
      <c r="M17" s="51"/>
      <c r="N17" s="51"/>
      <c r="O17" s="15"/>
      <c r="P17" s="51"/>
      <c r="Q17" s="51"/>
      <c r="R17" s="15"/>
      <c r="S17" s="51"/>
      <c r="T17" s="51"/>
      <c r="U17" s="15"/>
      <c r="V17" s="51"/>
      <c r="W17" s="51"/>
      <c r="X17" s="15"/>
      <c r="Y17" s="51"/>
      <c r="Z17" s="51"/>
      <c r="AA17" s="15"/>
      <c r="AB17" s="46"/>
      <c r="AC17" s="46"/>
      <c r="AD17" s="15" t="s">
        <v>179</v>
      </c>
    </row>
    <row r="18" spans="1:30">
      <c r="J18" s="51"/>
      <c r="K18" s="51"/>
      <c r="L18" s="717"/>
      <c r="M18" s="51"/>
      <c r="N18" s="51"/>
      <c r="O18" s="717"/>
      <c r="P18" s="51"/>
      <c r="Q18" s="51"/>
      <c r="R18" s="717"/>
      <c r="S18" s="51"/>
      <c r="T18" s="51"/>
      <c r="U18" s="717"/>
      <c r="V18" s="51"/>
      <c r="W18" s="51"/>
      <c r="X18" s="717"/>
      <c r="Y18" s="51"/>
      <c r="Z18" s="51"/>
      <c r="AA18" s="717"/>
      <c r="AB18" s="717" t="s">
        <v>378</v>
      </c>
      <c r="AC18" s="51" t="s">
        <v>425</v>
      </c>
      <c r="AD18" s="717"/>
    </row>
    <row r="19" spans="1:30">
      <c r="J19" s="51"/>
      <c r="K19" s="51"/>
      <c r="L19" s="717"/>
      <c r="M19" s="51"/>
      <c r="N19" s="51"/>
      <c r="O19" s="717"/>
      <c r="P19" s="51"/>
      <c r="Q19" s="51"/>
      <c r="R19" s="717"/>
      <c r="S19" s="51"/>
      <c r="T19" s="51"/>
      <c r="U19" s="717"/>
      <c r="V19" s="51"/>
      <c r="W19" s="51"/>
      <c r="X19" s="717"/>
      <c r="Y19" s="51"/>
      <c r="Z19" s="51"/>
      <c r="AA19" s="717"/>
      <c r="AB19" s="51"/>
      <c r="AC19" s="51"/>
      <c r="AD19" s="717"/>
    </row>
    <row r="20" spans="1:30">
      <c r="J20" s="51"/>
      <c r="K20" s="51"/>
      <c r="L20" s="717"/>
      <c r="M20" s="51"/>
      <c r="N20" s="51"/>
      <c r="O20" s="717"/>
      <c r="P20" s="51"/>
      <c r="Q20" s="51"/>
      <c r="R20" s="717"/>
      <c r="S20" s="51"/>
      <c r="T20" s="51"/>
      <c r="U20" s="717"/>
      <c r="V20" s="51"/>
      <c r="W20" s="51"/>
      <c r="X20" s="717"/>
      <c r="Y20" s="51"/>
      <c r="Z20" s="51"/>
      <c r="AA20" s="717"/>
      <c r="AB20" s="51"/>
      <c r="AC20" s="51"/>
      <c r="AD20" s="717"/>
    </row>
    <row r="21" spans="1:30" ht="18">
      <c r="A21" s="1723" t="s">
        <v>280</v>
      </c>
      <c r="B21" s="1723"/>
      <c r="C21" s="1723"/>
      <c r="D21" s="1723"/>
      <c r="E21" s="1723"/>
      <c r="F21" s="1723"/>
      <c r="G21" s="1723"/>
      <c r="H21" s="1723"/>
      <c r="I21" s="1723"/>
      <c r="J21" s="1723"/>
      <c r="K21" s="1723"/>
      <c r="L21" s="1723"/>
      <c r="M21" s="1723"/>
      <c r="N21" s="1723"/>
      <c r="O21" s="1723"/>
      <c r="P21" s="1723"/>
      <c r="Q21" s="1723"/>
      <c r="R21" s="1723"/>
      <c r="S21" s="1723"/>
      <c r="T21" s="1723"/>
      <c r="U21" s="1723"/>
      <c r="V21" s="1723"/>
      <c r="W21" s="1723"/>
      <c r="X21" s="1723"/>
      <c r="Y21" s="1723"/>
      <c r="Z21" s="1723"/>
      <c r="AA21" s="1723"/>
      <c r="AB21" s="1723"/>
      <c r="AC21" s="1723"/>
      <c r="AD21" s="1723"/>
    </row>
    <row r="22" spans="1:30" ht="18">
      <c r="A22" s="1723" t="s">
        <v>427</v>
      </c>
      <c r="B22" s="1723"/>
      <c r="C22" s="1723"/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</row>
    <row r="23" spans="1:30">
      <c r="A23" s="1718" t="s">
        <v>428</v>
      </c>
      <c r="B23" s="1718"/>
      <c r="C23" s="1718"/>
      <c r="D23" s="1718"/>
      <c r="E23" s="1718"/>
      <c r="F23" s="1718"/>
      <c r="G23" s="1718"/>
      <c r="H23" s="1718"/>
      <c r="I23" s="1718"/>
      <c r="J23" s="1718"/>
      <c r="K23" s="1718"/>
      <c r="L23" s="1718"/>
      <c r="M23" s="1718"/>
      <c r="N23" s="1718"/>
      <c r="O23" s="1718"/>
      <c r="P23" s="1718"/>
      <c r="Q23" s="1718"/>
      <c r="R23" s="1718"/>
      <c r="S23" s="1718"/>
      <c r="T23" s="1718"/>
      <c r="U23" s="1718"/>
      <c r="V23" s="1718"/>
      <c r="W23" s="1718"/>
      <c r="X23" s="1718"/>
      <c r="Y23" s="1718"/>
      <c r="Z23" s="1718"/>
      <c r="AA23" s="1718"/>
      <c r="AB23" s="1718"/>
      <c r="AC23" s="1718"/>
      <c r="AD23" s="1718"/>
    </row>
    <row r="24" spans="1:30">
      <c r="L24" s="1718"/>
      <c r="M24" s="1718"/>
      <c r="N24" s="1718"/>
      <c r="O24" s="1718"/>
      <c r="P24" s="1718"/>
      <c r="Q24" s="1718"/>
      <c r="R24" s="1718"/>
      <c r="T24" s="1718"/>
      <c r="U24" s="1718"/>
      <c r="V24" s="1718"/>
      <c r="W24" s="1718"/>
      <c r="X24" s="1718"/>
      <c r="Y24" s="1718"/>
      <c r="Z24" s="1718"/>
    </row>
    <row r="25" spans="1:30" ht="15.6">
      <c r="A25" s="1719" t="s">
        <v>282</v>
      </c>
      <c r="B25" s="1719"/>
      <c r="C25" s="1719"/>
      <c r="D25" s="1719"/>
      <c r="E25" s="1719"/>
      <c r="F25" s="1719"/>
      <c r="G25" s="1719"/>
      <c r="H25" s="1719"/>
      <c r="I25" s="1719"/>
      <c r="J25" s="1719"/>
      <c r="K25" s="1719"/>
      <c r="L25" s="1719"/>
      <c r="M25" s="1719"/>
      <c r="N25" s="1719"/>
      <c r="O25" s="1719"/>
      <c r="P25" s="1719"/>
      <c r="Q25" s="1719"/>
      <c r="R25" s="1719"/>
      <c r="S25" s="1719"/>
      <c r="T25" s="1719"/>
      <c r="U25" s="1719"/>
      <c r="V25" s="1719"/>
      <c r="W25" s="1719"/>
      <c r="X25" s="1719"/>
      <c r="Y25" s="1719"/>
      <c r="Z25" s="1719"/>
      <c r="AA25" s="1719"/>
      <c r="AB25" s="1719"/>
      <c r="AC25" s="1719"/>
      <c r="AD25" s="1719"/>
    </row>
    <row r="26" spans="1:30" ht="15.6">
      <c r="A26" s="1719" t="s">
        <v>423</v>
      </c>
      <c r="B26" s="1719"/>
      <c r="C26" s="1719"/>
      <c r="D26" s="1719"/>
      <c r="E26" s="1719"/>
      <c r="F26" s="1719"/>
      <c r="G26" s="1719"/>
      <c r="H26" s="1719"/>
      <c r="I26" s="1719"/>
      <c r="J26" s="1719"/>
      <c r="K26" s="1719"/>
      <c r="L26" s="1719"/>
      <c r="M26" s="1719"/>
      <c r="N26" s="1719"/>
      <c r="O26" s="1719"/>
      <c r="P26" s="1719"/>
      <c r="Q26" s="1719"/>
      <c r="R26" s="1719"/>
      <c r="S26" s="1719"/>
      <c r="T26" s="1719"/>
      <c r="U26" s="1719"/>
      <c r="V26" s="1719"/>
      <c r="W26" s="1719"/>
      <c r="X26" s="1719"/>
      <c r="Y26" s="1719"/>
      <c r="Z26" s="1719"/>
      <c r="AA26" s="1719"/>
      <c r="AB26" s="1719"/>
      <c r="AC26" s="1719"/>
      <c r="AD26" s="1719"/>
    </row>
    <row r="27" spans="1:30" ht="7.95" customHeight="1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</row>
    <row r="28" spans="1:30" ht="15" thickBot="1">
      <c r="A28" s="1718"/>
      <c r="B28" s="1718"/>
      <c r="C28" s="1718"/>
      <c r="D28" s="1718"/>
      <c r="E28" s="1718"/>
      <c r="F28" s="1718"/>
      <c r="G28" s="1718"/>
      <c r="H28" s="1718"/>
      <c r="I28" s="1718"/>
      <c r="J28" s="1718"/>
      <c r="K28" s="1718"/>
      <c r="L28" s="1718"/>
      <c r="M28" s="1718"/>
      <c r="N28" s="1718"/>
      <c r="O28" s="1718"/>
      <c r="P28" s="1718"/>
      <c r="Q28" s="1718"/>
      <c r="R28" s="1718"/>
      <c r="S28" s="1718"/>
      <c r="T28" s="1718"/>
      <c r="U28" s="1718"/>
      <c r="V28" s="1718"/>
      <c r="W28" s="1718"/>
      <c r="X28" s="1718"/>
      <c r="Y28" s="1718"/>
      <c r="Z28" s="1718"/>
      <c r="AA28" s="1718"/>
      <c r="AB28" s="1718"/>
    </row>
    <row r="29" spans="1:30">
      <c r="A29" s="93" t="s">
        <v>0</v>
      </c>
      <c r="B29" s="85" t="s">
        <v>46</v>
      </c>
      <c r="C29" s="20" t="s">
        <v>31</v>
      </c>
      <c r="D29" s="20" t="s">
        <v>15</v>
      </c>
      <c r="E29" s="54" t="s">
        <v>16</v>
      </c>
      <c r="F29" s="54" t="s">
        <v>124</v>
      </c>
      <c r="G29" s="54" t="s">
        <v>292</v>
      </c>
      <c r="H29" s="49" t="s">
        <v>124</v>
      </c>
      <c r="I29" s="1677" t="s">
        <v>294</v>
      </c>
      <c r="J29" s="1678"/>
      <c r="K29" s="1678"/>
      <c r="L29" s="1678"/>
      <c r="M29" s="1678"/>
      <c r="N29" s="1678"/>
      <c r="O29" s="1678"/>
      <c r="P29" s="1678"/>
      <c r="Q29" s="1678"/>
      <c r="R29" s="1678"/>
      <c r="S29" s="1678"/>
      <c r="T29" s="1678"/>
      <c r="U29" s="1678"/>
      <c r="V29" s="1678"/>
      <c r="W29" s="1678"/>
      <c r="X29" s="1678"/>
      <c r="Y29" s="1678"/>
      <c r="Z29" s="1678"/>
      <c r="AA29" s="1678"/>
      <c r="AB29" s="1678"/>
      <c r="AC29" s="1679"/>
      <c r="AD29" s="8" t="s">
        <v>4</v>
      </c>
    </row>
    <row r="30" spans="1:30" ht="15" thickBot="1">
      <c r="A30" s="94" t="s">
        <v>1</v>
      </c>
      <c r="B30" s="9"/>
      <c r="C30" s="21" t="s">
        <v>168</v>
      </c>
      <c r="D30" s="21" t="s">
        <v>297</v>
      </c>
      <c r="E30" s="55" t="s">
        <v>290</v>
      </c>
      <c r="F30" s="55" t="s">
        <v>290</v>
      </c>
      <c r="G30" s="55" t="s">
        <v>45</v>
      </c>
      <c r="H30" s="50" t="s">
        <v>293</v>
      </c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6" t="s">
        <v>2</v>
      </c>
    </row>
    <row r="31" spans="1:30">
      <c r="A31" s="94"/>
      <c r="B31" s="9"/>
      <c r="C31" s="21" t="s">
        <v>295</v>
      </c>
      <c r="D31" s="21"/>
      <c r="E31" s="55" t="s">
        <v>17</v>
      </c>
      <c r="F31" s="55" t="s">
        <v>291</v>
      </c>
      <c r="G31" s="55" t="s">
        <v>121</v>
      </c>
      <c r="H31" s="50" t="s">
        <v>125</v>
      </c>
      <c r="I31" s="1666" t="s">
        <v>18</v>
      </c>
      <c r="J31" s="1667"/>
      <c r="K31" s="1668"/>
      <c r="L31" s="1666" t="s">
        <v>22</v>
      </c>
      <c r="M31" s="1667"/>
      <c r="N31" s="1668"/>
      <c r="O31" s="1666" t="s">
        <v>5</v>
      </c>
      <c r="P31" s="1667"/>
      <c r="Q31" s="1668"/>
      <c r="R31" s="1666" t="s">
        <v>6</v>
      </c>
      <c r="S31" s="1667"/>
      <c r="T31" s="1668"/>
      <c r="U31" s="1666" t="s">
        <v>7</v>
      </c>
      <c r="V31" s="1667"/>
      <c r="W31" s="1668"/>
      <c r="X31" s="1666" t="s">
        <v>8</v>
      </c>
      <c r="Y31" s="1667"/>
      <c r="Z31" s="1668"/>
      <c r="AA31" s="1666" t="s">
        <v>23</v>
      </c>
      <c r="AB31" s="1667"/>
      <c r="AC31" s="1668"/>
      <c r="AD31" s="6" t="s">
        <v>3</v>
      </c>
    </row>
    <row r="32" spans="1:30" ht="15" thickBot="1">
      <c r="A32" s="95"/>
      <c r="B32" s="23"/>
      <c r="C32" s="22" t="s">
        <v>296</v>
      </c>
      <c r="D32" s="22"/>
      <c r="E32" s="23"/>
      <c r="F32" s="23"/>
      <c r="G32" s="56" t="s">
        <v>122</v>
      </c>
      <c r="H32" s="48" t="s">
        <v>122</v>
      </c>
      <c r="I32" s="63" t="s">
        <v>19</v>
      </c>
      <c r="J32" s="64" t="s">
        <v>20</v>
      </c>
      <c r="K32" s="65" t="s">
        <v>21</v>
      </c>
      <c r="L32" s="63" t="s">
        <v>19</v>
      </c>
      <c r="M32" s="64" t="s">
        <v>20</v>
      </c>
      <c r="N32" s="65" t="s">
        <v>21</v>
      </c>
      <c r="O32" s="63" t="s">
        <v>19</v>
      </c>
      <c r="P32" s="64" t="s">
        <v>20</v>
      </c>
      <c r="Q32" s="65" t="s">
        <v>21</v>
      </c>
      <c r="R32" s="63" t="s">
        <v>19</v>
      </c>
      <c r="S32" s="64" t="s">
        <v>20</v>
      </c>
      <c r="T32" s="65" t="s">
        <v>21</v>
      </c>
      <c r="U32" s="63" t="s">
        <v>19</v>
      </c>
      <c r="V32" s="64" t="s">
        <v>20</v>
      </c>
      <c r="W32" s="65" t="s">
        <v>21</v>
      </c>
      <c r="X32" s="63" t="s">
        <v>19</v>
      </c>
      <c r="Y32" s="64" t="s">
        <v>20</v>
      </c>
      <c r="Z32" s="65" t="s">
        <v>21</v>
      </c>
      <c r="AA32" s="63" t="s">
        <v>19</v>
      </c>
      <c r="AB32" s="64" t="s">
        <v>20</v>
      </c>
      <c r="AC32" s="65" t="s">
        <v>21</v>
      </c>
      <c r="AD32" s="6"/>
    </row>
    <row r="33" spans="1:30" ht="15" thickBot="1">
      <c r="A33" s="96">
        <v>1</v>
      </c>
      <c r="B33" s="10">
        <v>2</v>
      </c>
      <c r="C33" s="24">
        <v>3</v>
      </c>
      <c r="D33" s="24">
        <v>4</v>
      </c>
      <c r="E33" s="24">
        <v>5</v>
      </c>
      <c r="F33" s="10">
        <v>6</v>
      </c>
      <c r="G33" s="10">
        <v>7</v>
      </c>
      <c r="H33" s="7">
        <v>8</v>
      </c>
      <c r="I33" s="1680">
        <v>9</v>
      </c>
      <c r="J33" s="1681"/>
      <c r="K33" s="1682"/>
      <c r="L33" s="1680">
        <v>10</v>
      </c>
      <c r="M33" s="1681"/>
      <c r="N33" s="1682"/>
      <c r="O33" s="1680">
        <v>11</v>
      </c>
      <c r="P33" s="1681"/>
      <c r="Q33" s="1682"/>
      <c r="R33" s="1680">
        <v>12</v>
      </c>
      <c r="S33" s="1681"/>
      <c r="T33" s="1682"/>
      <c r="U33" s="1680">
        <v>13</v>
      </c>
      <c r="V33" s="1681"/>
      <c r="W33" s="1682"/>
      <c r="X33" s="1680">
        <v>14</v>
      </c>
      <c r="Y33" s="1681"/>
      <c r="Z33" s="1682"/>
      <c r="AA33" s="1680">
        <v>15</v>
      </c>
      <c r="AB33" s="1681"/>
      <c r="AC33" s="1682"/>
      <c r="AD33" s="7">
        <v>16</v>
      </c>
    </row>
    <row r="34" spans="1:30" ht="21" customHeight="1">
      <c r="A34" s="83" t="s">
        <v>90</v>
      </c>
      <c r="B34" s="29" t="s">
        <v>283</v>
      </c>
      <c r="C34" s="11" t="s">
        <v>169</v>
      </c>
      <c r="D34" s="310" t="s">
        <v>300</v>
      </c>
      <c r="E34" s="364">
        <v>13</v>
      </c>
      <c r="F34" s="271"/>
      <c r="G34" s="483">
        <v>0.75</v>
      </c>
      <c r="H34" s="273"/>
      <c r="I34" s="129"/>
      <c r="J34" s="130"/>
      <c r="K34" s="1049"/>
      <c r="L34" s="419">
        <v>0.625</v>
      </c>
      <c r="M34" s="730">
        <v>9.375E-2</v>
      </c>
      <c r="N34" s="415">
        <f t="shared" ref="N34:N35" si="0">L34+M34</f>
        <v>0.71875</v>
      </c>
      <c r="O34" s="419">
        <v>0.625</v>
      </c>
      <c r="P34" s="730">
        <v>9.375E-2</v>
      </c>
      <c r="Q34" s="415">
        <f t="shared" ref="Q34:Q35" si="1">O34+P34</f>
        <v>0.71875</v>
      </c>
      <c r="R34" s="419">
        <v>0.625</v>
      </c>
      <c r="S34" s="730">
        <v>9.375E-2</v>
      </c>
      <c r="T34" s="415">
        <f t="shared" ref="T34:T35" si="2">R34+S34</f>
        <v>0.71875</v>
      </c>
      <c r="U34" s="419">
        <v>0.625</v>
      </c>
      <c r="V34" s="730">
        <v>9.375E-2</v>
      </c>
      <c r="W34" s="415">
        <f t="shared" ref="W34:W35" si="3">U34+V34</f>
        <v>0.71875</v>
      </c>
      <c r="X34" s="419">
        <v>0.625</v>
      </c>
      <c r="Y34" s="730">
        <v>9.375E-2</v>
      </c>
      <c r="Z34" s="415">
        <f t="shared" ref="Z34" si="4">X34+Y34</f>
        <v>0.71875</v>
      </c>
      <c r="AA34" s="419">
        <v>0.375</v>
      </c>
      <c r="AB34" s="730">
        <v>9.375E-2</v>
      </c>
      <c r="AC34" s="415">
        <f t="shared" ref="AC34" si="5">AA34+AB34</f>
        <v>0.46875</v>
      </c>
      <c r="AD34" s="1695" t="s">
        <v>298</v>
      </c>
    </row>
    <row r="35" spans="1:30" ht="16.95" customHeight="1">
      <c r="A35" s="83" t="s">
        <v>91</v>
      </c>
      <c r="B35" s="30"/>
      <c r="C35" s="12" t="s">
        <v>170</v>
      </c>
      <c r="D35" s="285" t="s">
        <v>299</v>
      </c>
      <c r="E35" s="287">
        <v>6</v>
      </c>
      <c r="F35" s="288">
        <f>SUM(E34:E36)</f>
        <v>19</v>
      </c>
      <c r="G35" s="462">
        <f>SUM(J35*100/75,M35*100/75,P35*100/75,S35*100/75,V35*100/75,Y35*100/75,AB35*100/75)</f>
        <v>0.41666666666666663</v>
      </c>
      <c r="H35" s="463">
        <v>1.1666666666666667</v>
      </c>
      <c r="I35" s="134"/>
      <c r="J35" s="137"/>
      <c r="K35" s="138"/>
      <c r="L35" s="419">
        <v>0.375</v>
      </c>
      <c r="M35" s="756">
        <v>9.375E-2</v>
      </c>
      <c r="N35" s="415">
        <f t="shared" si="0"/>
        <v>0.46875</v>
      </c>
      <c r="O35" s="419">
        <v>0.375</v>
      </c>
      <c r="P35" s="687">
        <v>6.25E-2</v>
      </c>
      <c r="Q35" s="415">
        <f t="shared" si="1"/>
        <v>0.4375</v>
      </c>
      <c r="R35" s="419">
        <v>0.375</v>
      </c>
      <c r="S35" s="756">
        <v>9.375E-2</v>
      </c>
      <c r="T35" s="415">
        <f t="shared" si="2"/>
        <v>0.46875</v>
      </c>
      <c r="U35" s="419">
        <v>0.375</v>
      </c>
      <c r="V35" s="687">
        <v>6.25E-2</v>
      </c>
      <c r="W35" s="415">
        <f t="shared" si="3"/>
        <v>0.4375</v>
      </c>
      <c r="X35" s="1050"/>
      <c r="Y35" s="913"/>
      <c r="Z35" s="415"/>
      <c r="AA35" s="419"/>
      <c r="AB35" s="730"/>
      <c r="AC35" s="415"/>
      <c r="AD35" s="1696"/>
    </row>
    <row r="36" spans="1:30" ht="15.6">
      <c r="A36" s="103" t="s">
        <v>70</v>
      </c>
      <c r="B36" s="30"/>
      <c r="C36" s="12"/>
      <c r="D36" s="285"/>
      <c r="E36" s="287"/>
      <c r="F36" s="271"/>
      <c r="G36" s="462"/>
      <c r="H36" s="276"/>
      <c r="I36" s="139"/>
      <c r="J36" s="140"/>
      <c r="K36" s="178"/>
      <c r="L36" s="432"/>
      <c r="M36" s="728"/>
      <c r="N36" s="433"/>
      <c r="O36" s="432"/>
      <c r="P36" s="728"/>
      <c r="Q36" s="433"/>
      <c r="R36" s="432"/>
      <c r="S36" s="728"/>
      <c r="T36" s="551"/>
      <c r="U36" s="432"/>
      <c r="V36" s="728"/>
      <c r="W36" s="433"/>
      <c r="X36" s="432"/>
      <c r="Y36" s="728"/>
      <c r="Z36" s="433"/>
      <c r="AA36" s="1051"/>
      <c r="AB36" s="728"/>
      <c r="AC36" s="178"/>
      <c r="AD36" s="1696"/>
    </row>
    <row r="37" spans="1:30" ht="16.2" thickBot="1">
      <c r="A37" s="104"/>
      <c r="B37" s="27"/>
      <c r="C37" s="70"/>
      <c r="D37" s="285"/>
      <c r="E37" s="287"/>
      <c r="F37" s="277"/>
      <c r="G37" s="462"/>
      <c r="H37" s="278"/>
      <c r="I37" s="144"/>
      <c r="J37" s="1058"/>
      <c r="K37" s="180"/>
      <c r="L37" s="856"/>
      <c r="M37" s="747"/>
      <c r="N37" s="643"/>
      <c r="O37" s="856"/>
      <c r="P37" s="747"/>
      <c r="Q37" s="643"/>
      <c r="R37" s="856"/>
      <c r="S37" s="747"/>
      <c r="T37" s="857"/>
      <c r="U37" s="642"/>
      <c r="V37" s="747"/>
      <c r="W37" s="643"/>
      <c r="X37" s="1059"/>
      <c r="Y37" s="747"/>
      <c r="Z37" s="180"/>
      <c r="AA37" s="179"/>
      <c r="AB37" s="1052"/>
      <c r="AC37" s="180"/>
      <c r="AD37" s="1697"/>
    </row>
    <row r="38" spans="1:30" ht="15.6">
      <c r="A38" s="113" t="s">
        <v>106</v>
      </c>
      <c r="B38" s="29" t="s">
        <v>283</v>
      </c>
      <c r="C38" s="11" t="s">
        <v>169</v>
      </c>
      <c r="D38" s="375" t="s">
        <v>302</v>
      </c>
      <c r="E38" s="579">
        <v>17</v>
      </c>
      <c r="F38" s="279"/>
      <c r="G38" s="479">
        <f t="shared" ref="G38:G44" si="6">SUM(J38*100/75,M38*100/75,P38*100/75,S38*100/75,V38*100/75,Y38*100/75,AB38*100/75)</f>
        <v>0.41666666666666663</v>
      </c>
      <c r="H38" s="280"/>
      <c r="I38" s="145"/>
      <c r="J38" s="146"/>
      <c r="K38" s="147"/>
      <c r="L38" s="1055">
        <v>0.60416666666666663</v>
      </c>
      <c r="M38" s="748">
        <v>6.25E-2</v>
      </c>
      <c r="N38" s="1056">
        <f t="shared" ref="N38:N39" si="7">L38+M38</f>
        <v>0.66666666666666663</v>
      </c>
      <c r="O38" s="1055">
        <v>0.60416666666666663</v>
      </c>
      <c r="P38" s="748">
        <v>6.25E-2</v>
      </c>
      <c r="Q38" s="1056">
        <f t="shared" ref="Q38:Q39" si="8">O38+P38</f>
        <v>0.66666666666666663</v>
      </c>
      <c r="R38" s="1060"/>
      <c r="S38" s="936"/>
      <c r="T38" s="1054"/>
      <c r="U38" s="1055">
        <v>0.60416666666666663</v>
      </c>
      <c r="V38" s="936">
        <v>9.375E-2</v>
      </c>
      <c r="W38" s="1056">
        <f t="shared" ref="W38:W39" si="9">U38+V38</f>
        <v>0.69791666666666663</v>
      </c>
      <c r="X38" s="1053"/>
      <c r="Y38" s="936"/>
      <c r="Z38" s="1054"/>
      <c r="AA38" s="1055">
        <v>0.4375</v>
      </c>
      <c r="AB38" s="936">
        <v>9.375E-2</v>
      </c>
      <c r="AC38" s="1056">
        <f t="shared" ref="AC38:AC39" si="10">AA38+AB38</f>
        <v>0.53125</v>
      </c>
      <c r="AD38" s="1692" t="s">
        <v>240</v>
      </c>
    </row>
    <row r="39" spans="1:30" ht="15.6">
      <c r="A39" s="103" t="s">
        <v>54</v>
      </c>
      <c r="B39" s="30"/>
      <c r="C39" s="12" t="s">
        <v>170</v>
      </c>
      <c r="D39" s="377" t="s">
        <v>301</v>
      </c>
      <c r="E39" s="576">
        <v>11</v>
      </c>
      <c r="F39" s="288">
        <f>SUM(E38:E41)</f>
        <v>28</v>
      </c>
      <c r="G39" s="462">
        <f t="shared" si="6"/>
        <v>0.75</v>
      </c>
      <c r="H39" s="463">
        <v>1.1666666666666667</v>
      </c>
      <c r="I39" s="149"/>
      <c r="J39" s="150"/>
      <c r="K39" s="151"/>
      <c r="L39" s="657">
        <v>0.70833333333333337</v>
      </c>
      <c r="M39" s="756">
        <v>9.375E-2</v>
      </c>
      <c r="N39" s="658">
        <f t="shared" si="7"/>
        <v>0.80208333333333337</v>
      </c>
      <c r="O39" s="657">
        <v>0.70833333333333337</v>
      </c>
      <c r="P39" s="756">
        <v>9.375E-2</v>
      </c>
      <c r="Q39" s="658">
        <f t="shared" si="8"/>
        <v>0.80208333333333337</v>
      </c>
      <c r="R39" s="657">
        <v>0.70833333333333337</v>
      </c>
      <c r="S39" s="756">
        <v>9.375E-2</v>
      </c>
      <c r="T39" s="658">
        <f t="shared" ref="T39" si="11">R39+S39</f>
        <v>0.80208333333333337</v>
      </c>
      <c r="U39" s="657">
        <v>0.70833333333333337</v>
      </c>
      <c r="V39" s="756">
        <v>9.375E-2</v>
      </c>
      <c r="W39" s="658">
        <f t="shared" si="9"/>
        <v>0.80208333333333337</v>
      </c>
      <c r="X39" s="657">
        <v>0.70833333333333337</v>
      </c>
      <c r="Y39" s="756">
        <v>9.375E-2</v>
      </c>
      <c r="Z39" s="658">
        <f t="shared" ref="Z39" si="12">X39+Y39</f>
        <v>0.80208333333333337</v>
      </c>
      <c r="AA39" s="657">
        <v>0.33333333333333331</v>
      </c>
      <c r="AB39" s="756">
        <v>9.375E-2</v>
      </c>
      <c r="AC39" s="658">
        <f t="shared" si="10"/>
        <v>0.42708333333333331</v>
      </c>
      <c r="AD39" s="1693"/>
    </row>
    <row r="40" spans="1:30" ht="15.6">
      <c r="A40" s="103" t="s">
        <v>55</v>
      </c>
      <c r="B40" s="30"/>
      <c r="C40" s="12"/>
      <c r="D40" s="377"/>
      <c r="E40" s="576"/>
      <c r="F40" s="282"/>
      <c r="G40" s="462">
        <f t="shared" si="6"/>
        <v>0</v>
      </c>
      <c r="H40" s="283"/>
      <c r="I40" s="152"/>
      <c r="J40" s="153"/>
      <c r="K40" s="154"/>
      <c r="L40" s="657"/>
      <c r="M40" s="756"/>
      <c r="N40" s="658"/>
      <c r="O40" s="657"/>
      <c r="P40" s="756"/>
      <c r="Q40" s="658"/>
      <c r="R40" s="657"/>
      <c r="S40" s="756"/>
      <c r="T40" s="658"/>
      <c r="U40" s="657"/>
      <c r="V40" s="756"/>
      <c r="W40" s="658"/>
      <c r="X40" s="657"/>
      <c r="Y40" s="756"/>
      <c r="Z40" s="658"/>
      <c r="AA40" s="657"/>
      <c r="AB40" s="756"/>
      <c r="AC40" s="658"/>
      <c r="AD40" s="1693"/>
    </row>
    <row r="41" spans="1:30" ht="16.2" thickBot="1">
      <c r="A41" s="104"/>
      <c r="B41" s="31"/>
      <c r="C41" s="70"/>
      <c r="D41" s="400"/>
      <c r="E41" s="577"/>
      <c r="F41" s="402"/>
      <c r="G41" s="578">
        <f t="shared" si="6"/>
        <v>0</v>
      </c>
      <c r="H41" s="284"/>
      <c r="I41" s="225"/>
      <c r="J41" s="226"/>
      <c r="K41" s="227"/>
      <c r="L41" s="697"/>
      <c r="M41" s="740"/>
      <c r="N41" s="698"/>
      <c r="O41" s="697"/>
      <c r="P41" s="740"/>
      <c r="Q41" s="698"/>
      <c r="R41" s="697"/>
      <c r="S41" s="740"/>
      <c r="T41" s="698"/>
      <c r="U41" s="697"/>
      <c r="V41" s="740"/>
      <c r="W41" s="698"/>
      <c r="X41" s="697"/>
      <c r="Y41" s="740"/>
      <c r="Z41" s="698"/>
      <c r="AA41" s="697"/>
      <c r="AB41" s="740"/>
      <c r="AC41" s="698"/>
      <c r="AD41" s="1694"/>
    </row>
    <row r="42" spans="1:30" ht="15.6">
      <c r="A42" s="105" t="s">
        <v>48</v>
      </c>
      <c r="B42" s="25" t="s">
        <v>283</v>
      </c>
      <c r="C42" s="12" t="s">
        <v>169</v>
      </c>
      <c r="D42" s="1175" t="s">
        <v>28</v>
      </c>
      <c r="E42" s="396">
        <v>20</v>
      </c>
      <c r="F42" s="322"/>
      <c r="G42" s="483">
        <f t="shared" si="6"/>
        <v>0.33333333333333331</v>
      </c>
      <c r="H42" s="503"/>
      <c r="I42" s="1096"/>
      <c r="J42" s="1097"/>
      <c r="K42" s="1098"/>
      <c r="L42" s="1096">
        <v>0.625</v>
      </c>
      <c r="M42" s="1099">
        <v>6.25E-2</v>
      </c>
      <c r="N42" s="1098">
        <f t="shared" ref="N42" si="13">L42+M42</f>
        <v>0.6875</v>
      </c>
      <c r="O42" s="1096">
        <v>0.625</v>
      </c>
      <c r="P42" s="1099">
        <v>6.25E-2</v>
      </c>
      <c r="Q42" s="1090">
        <f t="shared" ref="Q42" si="14">O42+P42</f>
        <v>0.6875</v>
      </c>
      <c r="R42" s="1096">
        <v>0.625</v>
      </c>
      <c r="S42" s="1099">
        <v>6.25E-2</v>
      </c>
      <c r="T42" s="1098">
        <f t="shared" ref="T42:T43" si="15">R42+S42</f>
        <v>0.6875</v>
      </c>
      <c r="U42" s="1100"/>
      <c r="V42" s="1089"/>
      <c r="W42" s="1090"/>
      <c r="X42" s="1088">
        <v>0.54166666666666663</v>
      </c>
      <c r="Y42" s="1089">
        <v>6.25E-2</v>
      </c>
      <c r="Z42" s="1090">
        <f t="shared" ref="Z42" si="16">X42+Y42</f>
        <v>0.60416666666666663</v>
      </c>
      <c r="AA42" s="184"/>
      <c r="AB42" s="130"/>
      <c r="AC42" s="1103"/>
      <c r="AD42" s="1695" t="s">
        <v>385</v>
      </c>
    </row>
    <row r="43" spans="1:30" ht="15.6">
      <c r="A43" s="105" t="s">
        <v>49</v>
      </c>
      <c r="B43" s="26"/>
      <c r="C43" s="12" t="s">
        <v>170</v>
      </c>
      <c r="D43" s="1176" t="s">
        <v>335</v>
      </c>
      <c r="E43" s="398">
        <v>8</v>
      </c>
      <c r="F43" s="288">
        <f>SUM(E42:E45)</f>
        <v>32</v>
      </c>
      <c r="G43" s="462">
        <f t="shared" si="6"/>
        <v>0.41666666666666663</v>
      </c>
      <c r="H43" s="463">
        <v>0.83333333333333337</v>
      </c>
      <c r="I43" s="1101"/>
      <c r="J43" s="1102"/>
      <c r="K43" s="1103"/>
      <c r="L43" s="1091">
        <v>0.69791666666666663</v>
      </c>
      <c r="M43" s="1104">
        <v>6.25E-2</v>
      </c>
      <c r="N43" s="1103">
        <f>L43+M43</f>
        <v>0.76041666666666663</v>
      </c>
      <c r="O43" s="1091">
        <v>0.69791666666666663</v>
      </c>
      <c r="P43" s="1104">
        <v>6.25E-2</v>
      </c>
      <c r="Q43" s="1103">
        <f>O43+P43</f>
        <v>0.76041666666666663</v>
      </c>
      <c r="R43" s="1091">
        <v>0.69791666666666663</v>
      </c>
      <c r="S43" s="1104">
        <v>6.25E-2</v>
      </c>
      <c r="T43" s="677">
        <f t="shared" si="15"/>
        <v>0.76041666666666663</v>
      </c>
      <c r="U43" s="1101"/>
      <c r="V43" s="1106"/>
      <c r="W43" s="1103"/>
      <c r="X43" s="1091">
        <v>0.625</v>
      </c>
      <c r="Y43" s="1092">
        <v>6.25E-2</v>
      </c>
      <c r="Z43" s="1103">
        <f>X43+Y43</f>
        <v>0.6875</v>
      </c>
      <c r="AA43" s="464">
        <v>0.41666666666666669</v>
      </c>
      <c r="AB43" s="459">
        <v>6.25E-2</v>
      </c>
      <c r="AC43" s="1103">
        <f>AA43+AB43</f>
        <v>0.47916666666666669</v>
      </c>
      <c r="AD43" s="1696"/>
    </row>
    <row r="44" spans="1:30" ht="15.6">
      <c r="A44" s="106" t="s">
        <v>50</v>
      </c>
      <c r="B44" s="26"/>
      <c r="C44" s="12"/>
      <c r="D44" s="353" t="s">
        <v>336</v>
      </c>
      <c r="E44" s="398">
        <v>4</v>
      </c>
      <c r="F44" s="289"/>
      <c r="G44" s="462">
        <f t="shared" si="6"/>
        <v>0.5</v>
      </c>
      <c r="H44" s="505"/>
      <c r="I44" s="676"/>
      <c r="J44" s="1094"/>
      <c r="K44" s="1103"/>
      <c r="L44" s="1091">
        <v>0.69791666666666663</v>
      </c>
      <c r="M44" s="1104">
        <v>6.25E-2</v>
      </c>
      <c r="N44" s="1103">
        <f>L44+M44</f>
        <v>0.76041666666666663</v>
      </c>
      <c r="O44" s="1091">
        <v>0.69791666666666663</v>
      </c>
      <c r="P44" s="1104">
        <v>6.25E-2</v>
      </c>
      <c r="Q44" s="1103">
        <f>O44+P44</f>
        <v>0.76041666666666663</v>
      </c>
      <c r="R44" s="1091">
        <v>0.69791666666666663</v>
      </c>
      <c r="S44" s="1104">
        <v>6.25E-2</v>
      </c>
      <c r="T44" s="1103">
        <f>R44+S44</f>
        <v>0.76041666666666663</v>
      </c>
      <c r="U44" s="678"/>
      <c r="V44" s="1095"/>
      <c r="W44" s="1103"/>
      <c r="X44" s="678">
        <v>0.625</v>
      </c>
      <c r="Y44" s="1095">
        <v>9.375E-2</v>
      </c>
      <c r="Z44" s="1103">
        <f>X44+Y44</f>
        <v>0.71875</v>
      </c>
      <c r="AA44" s="458">
        <v>0.41666666666666669</v>
      </c>
      <c r="AB44" s="414">
        <v>9.375E-2</v>
      </c>
      <c r="AC44" s="1103">
        <f>AA44+AB44</f>
        <v>0.51041666666666674</v>
      </c>
      <c r="AD44" s="1696"/>
    </row>
    <row r="45" spans="1:30" ht="16.2" thickBot="1">
      <c r="A45" s="107"/>
      <c r="B45" s="28"/>
      <c r="C45" s="70"/>
      <c r="D45" s="290"/>
      <c r="E45" s="327"/>
      <c r="F45" s="340"/>
      <c r="G45" s="291"/>
      <c r="H45" s="292"/>
      <c r="I45" s="158"/>
      <c r="J45" s="159"/>
      <c r="K45" s="160"/>
      <c r="L45" s="158"/>
      <c r="M45" s="726"/>
      <c r="N45" s="161"/>
      <c r="O45" s="162"/>
      <c r="P45" s="726"/>
      <c r="Q45" s="163"/>
      <c r="R45" s="158"/>
      <c r="S45" s="726"/>
      <c r="T45" s="164"/>
      <c r="U45" s="158"/>
      <c r="V45" s="726"/>
      <c r="W45" s="164"/>
      <c r="X45" s="158"/>
      <c r="Y45" s="726"/>
      <c r="Z45" s="160"/>
      <c r="AA45" s="158"/>
      <c r="AB45" s="726"/>
      <c r="AC45" s="160"/>
      <c r="AD45" s="1697"/>
    </row>
    <row r="46" spans="1:30" ht="15.6">
      <c r="A46" s="106" t="s">
        <v>36</v>
      </c>
      <c r="B46" s="26" t="s">
        <v>94</v>
      </c>
      <c r="C46" s="89" t="s">
        <v>169</v>
      </c>
      <c r="D46" s="1061" t="s">
        <v>304</v>
      </c>
      <c r="E46" s="357">
        <v>7</v>
      </c>
      <c r="F46" s="293"/>
      <c r="G46" s="1062">
        <f t="shared" ref="G46:G51" si="17">SUM(J46*100/75,M46*100/75,P46*100/75,S46*100/75,V46*100/75,Y46*100/75,AB46*100/75)</f>
        <v>0.99999999999999989</v>
      </c>
      <c r="H46" s="294"/>
      <c r="I46" s="165"/>
      <c r="J46" s="166"/>
      <c r="K46" s="167"/>
      <c r="L46" s="410">
        <v>0.72916666666666663</v>
      </c>
      <c r="M46" s="727">
        <v>0.125</v>
      </c>
      <c r="N46" s="412">
        <f t="shared" ref="N46" si="18">L46+M46</f>
        <v>0.85416666666666663</v>
      </c>
      <c r="O46" s="410">
        <v>0.72916666666666663</v>
      </c>
      <c r="P46" s="727">
        <v>0.125</v>
      </c>
      <c r="Q46" s="412">
        <f t="shared" ref="Q46" si="19">O46+P46</f>
        <v>0.85416666666666663</v>
      </c>
      <c r="R46" s="410">
        <v>0.625</v>
      </c>
      <c r="S46" s="727">
        <v>0.125</v>
      </c>
      <c r="T46" s="412">
        <f t="shared" ref="T46" si="20">R46+S46</f>
        <v>0.75</v>
      </c>
      <c r="U46" s="410">
        <v>0.72916666666666663</v>
      </c>
      <c r="V46" s="727">
        <v>0.125</v>
      </c>
      <c r="W46" s="412">
        <f t="shared" ref="W46" si="21">U46+V46</f>
        <v>0.85416666666666663</v>
      </c>
      <c r="X46" s="410">
        <v>0.625</v>
      </c>
      <c r="Y46" s="727">
        <v>0.125</v>
      </c>
      <c r="Z46" s="412">
        <f t="shared" ref="Z46" si="22">X46+Y46</f>
        <v>0.75</v>
      </c>
      <c r="AA46" s="410">
        <v>0.375</v>
      </c>
      <c r="AB46" s="727">
        <v>0.125</v>
      </c>
      <c r="AC46" s="412">
        <f t="shared" ref="AC46" si="23">AA46+AB46</f>
        <v>0.5</v>
      </c>
      <c r="AD46" s="1695" t="s">
        <v>148</v>
      </c>
    </row>
    <row r="47" spans="1:30" ht="15.6">
      <c r="A47" s="106" t="s">
        <v>37</v>
      </c>
      <c r="B47" s="26" t="s">
        <v>283</v>
      </c>
      <c r="C47" s="89" t="s">
        <v>170</v>
      </c>
      <c r="D47" s="295"/>
      <c r="E47" s="296"/>
      <c r="F47" s="288">
        <f>SUM(E46:E48)</f>
        <v>18</v>
      </c>
      <c r="G47" s="298"/>
      <c r="H47" s="463">
        <f>SUM(G46:G48)</f>
        <v>1.5</v>
      </c>
      <c r="I47" s="169"/>
      <c r="J47" s="170"/>
      <c r="K47" s="171"/>
      <c r="L47" s="173"/>
      <c r="M47" s="728"/>
      <c r="N47" s="178"/>
      <c r="O47" s="173"/>
      <c r="P47" s="728"/>
      <c r="Q47" s="178"/>
      <c r="R47" s="173"/>
      <c r="S47" s="728"/>
      <c r="T47" s="178"/>
      <c r="U47" s="173"/>
      <c r="V47" s="728"/>
      <c r="W47" s="178"/>
      <c r="X47" s="173"/>
      <c r="Y47" s="728"/>
      <c r="Z47" s="178"/>
      <c r="AA47" s="173"/>
      <c r="AB47" s="728"/>
      <c r="AC47" s="178"/>
      <c r="AD47" s="1696"/>
    </row>
    <row r="48" spans="1:30" ht="16.2" thickBot="1">
      <c r="A48" s="107"/>
      <c r="B48" s="28"/>
      <c r="C48" s="88"/>
      <c r="D48" s="301" t="s">
        <v>133</v>
      </c>
      <c r="E48" s="302">
        <v>11</v>
      </c>
      <c r="F48" s="303"/>
      <c r="G48" s="639">
        <f t="shared" si="17"/>
        <v>0.5</v>
      </c>
      <c r="H48" s="305"/>
      <c r="I48" s="158"/>
      <c r="J48" s="159"/>
      <c r="K48" s="160"/>
      <c r="L48" s="627">
        <v>0.625</v>
      </c>
      <c r="M48" s="730">
        <v>9.375E-2</v>
      </c>
      <c r="N48" s="629">
        <f t="shared" ref="N48" si="24">L48+M48</f>
        <v>0.71875</v>
      </c>
      <c r="O48" s="627">
        <v>0.625</v>
      </c>
      <c r="P48" s="730">
        <v>9.375E-2</v>
      </c>
      <c r="Q48" s="629">
        <f t="shared" ref="Q48" si="25">O48+P48</f>
        <v>0.71875</v>
      </c>
      <c r="R48" s="627"/>
      <c r="S48" s="730"/>
      <c r="T48" s="629"/>
      <c r="U48" s="627">
        <v>0.625</v>
      </c>
      <c r="V48" s="730">
        <v>9.375E-2</v>
      </c>
      <c r="W48" s="629">
        <f t="shared" ref="W48" si="26">U48+V48</f>
        <v>0.71875</v>
      </c>
      <c r="X48" s="182"/>
      <c r="Y48" s="739"/>
      <c r="Z48" s="183"/>
      <c r="AA48" s="634">
        <v>0.51041666666666663</v>
      </c>
      <c r="AB48" s="730">
        <v>9.375E-2</v>
      </c>
      <c r="AC48" s="696">
        <f t="shared" ref="AC48:AC49" si="27">AA48+AB48</f>
        <v>0.60416666666666663</v>
      </c>
      <c r="AD48" s="1697"/>
    </row>
    <row r="49" spans="1:30" ht="15.6">
      <c r="A49" s="108" t="s">
        <v>145</v>
      </c>
      <c r="B49" s="30" t="s">
        <v>283</v>
      </c>
      <c r="C49" s="89" t="s">
        <v>169</v>
      </c>
      <c r="D49" s="310" t="s">
        <v>185</v>
      </c>
      <c r="E49" s="286">
        <v>20</v>
      </c>
      <c r="F49" s="311"/>
      <c r="G49" s="692">
        <f t="shared" si="17"/>
        <v>0.25</v>
      </c>
      <c r="H49" s="693"/>
      <c r="I49" s="129"/>
      <c r="J49" s="130"/>
      <c r="K49" s="131"/>
      <c r="L49" s="581"/>
      <c r="M49" s="731"/>
      <c r="N49" s="603"/>
      <c r="O49" s="129"/>
      <c r="P49" s="731"/>
      <c r="Q49" s="131"/>
      <c r="R49" s="581">
        <v>0.625</v>
      </c>
      <c r="S49" s="731">
        <v>6.25E-2</v>
      </c>
      <c r="T49" s="603">
        <f t="shared" ref="T49" si="28">R49+S49</f>
        <v>0.6875</v>
      </c>
      <c r="U49" s="129"/>
      <c r="V49" s="731"/>
      <c r="W49" s="131"/>
      <c r="X49" s="581">
        <v>0.625</v>
      </c>
      <c r="Y49" s="731">
        <v>6.25E-2</v>
      </c>
      <c r="Z49" s="603">
        <f t="shared" ref="Z49" si="29">X49+Y49</f>
        <v>0.6875</v>
      </c>
      <c r="AA49" s="1396">
        <v>0.375</v>
      </c>
      <c r="AB49" s="731">
        <v>6.25E-2</v>
      </c>
      <c r="AC49" s="603">
        <f t="shared" si="27"/>
        <v>0.4375</v>
      </c>
      <c r="AD49" s="1695" t="s">
        <v>381</v>
      </c>
    </row>
    <row r="50" spans="1:30" ht="15.6">
      <c r="A50" s="109" t="s">
        <v>146</v>
      </c>
      <c r="B50" s="30"/>
      <c r="C50" s="89" t="s">
        <v>170</v>
      </c>
      <c r="D50" s="378" t="s">
        <v>184</v>
      </c>
      <c r="E50" s="297">
        <v>20</v>
      </c>
      <c r="F50" s="288">
        <f>SUM(E49:E51)</f>
        <v>56</v>
      </c>
      <c r="G50" s="483">
        <f>SUM(J50*100/75,M50*100/75,P50*100/75,S50*100/75,V50*100/75,Y50*100/75,AB50*100/75)</f>
        <v>0.25</v>
      </c>
      <c r="H50" s="531">
        <f>SUM(G49:G51)</f>
        <v>0.83333333333333326</v>
      </c>
      <c r="I50" s="468">
        <v>0.625</v>
      </c>
      <c r="J50" s="421">
        <v>6.25E-2</v>
      </c>
      <c r="K50" s="493">
        <f t="shared" ref="K50" si="30">I50+J50</f>
        <v>0.6875</v>
      </c>
      <c r="L50" s="132"/>
      <c r="M50" s="720"/>
      <c r="N50" s="133"/>
      <c r="O50" s="468">
        <v>0.625</v>
      </c>
      <c r="P50" s="421">
        <v>6.25E-2</v>
      </c>
      <c r="Q50" s="493">
        <f t="shared" ref="Q50:Q51" si="31">O50+P50</f>
        <v>0.6875</v>
      </c>
      <c r="R50" s="132"/>
      <c r="S50" s="720"/>
      <c r="T50" s="133"/>
      <c r="U50" s="468">
        <v>0.625</v>
      </c>
      <c r="V50" s="421">
        <v>6.25E-2</v>
      </c>
      <c r="W50" s="493">
        <f t="shared" ref="W50:W51" si="32">U50+V50</f>
        <v>0.6875</v>
      </c>
      <c r="X50" s="142"/>
      <c r="Y50" s="722"/>
      <c r="Z50" s="141"/>
      <c r="AA50" s="139"/>
      <c r="AB50" s="729"/>
      <c r="AC50" s="141"/>
      <c r="AD50" s="1696"/>
    </row>
    <row r="51" spans="1:30" ht="16.2" thickBot="1">
      <c r="A51" s="109" t="s">
        <v>147</v>
      </c>
      <c r="B51" s="30"/>
      <c r="C51" s="89"/>
      <c r="D51" s="313" t="s">
        <v>28</v>
      </c>
      <c r="E51" s="383">
        <v>16</v>
      </c>
      <c r="F51" s="311"/>
      <c r="G51" s="504">
        <f t="shared" si="17"/>
        <v>0.33333333333333331</v>
      </c>
      <c r="H51" s="1517"/>
      <c r="I51" s="636">
        <v>0.69444444444444453</v>
      </c>
      <c r="J51" s="519">
        <v>6.25E-2</v>
      </c>
      <c r="K51" s="691">
        <f t="shared" ref="K51" si="33">I51+J51</f>
        <v>0.75694444444444453</v>
      </c>
      <c r="L51" s="189"/>
      <c r="M51" s="732"/>
      <c r="N51" s="188"/>
      <c r="O51" s="636">
        <v>0.69444444444444453</v>
      </c>
      <c r="P51" s="519">
        <v>6.25E-2</v>
      </c>
      <c r="Q51" s="691">
        <f t="shared" si="31"/>
        <v>0.75694444444444453</v>
      </c>
      <c r="R51" s="189"/>
      <c r="S51" s="732"/>
      <c r="T51" s="188"/>
      <c r="U51" s="636">
        <v>0.69444444444444453</v>
      </c>
      <c r="V51" s="519">
        <v>6.25E-2</v>
      </c>
      <c r="W51" s="691">
        <f t="shared" si="32"/>
        <v>0.75694444444444453</v>
      </c>
      <c r="X51" s="636"/>
      <c r="Y51" s="741"/>
      <c r="Z51" s="691"/>
      <c r="AA51" s="636">
        <v>0.44444444444444442</v>
      </c>
      <c r="AB51" s="741">
        <v>6.25E-2</v>
      </c>
      <c r="AC51" s="691">
        <f t="shared" ref="AC51" si="34">AA51+AB51</f>
        <v>0.50694444444444442</v>
      </c>
      <c r="AD51" s="1697"/>
    </row>
    <row r="52" spans="1:30" ht="15.6">
      <c r="A52" s="963" t="s">
        <v>98</v>
      </c>
      <c r="B52" s="25" t="s">
        <v>283</v>
      </c>
      <c r="C52" s="62" t="s">
        <v>169</v>
      </c>
      <c r="D52" s="356" t="s">
        <v>29</v>
      </c>
      <c r="E52" s="1310">
        <v>25</v>
      </c>
      <c r="F52" s="293"/>
      <c r="G52" s="1150">
        <f>SUM(J52*100/75,M52*100/75,P52*100/75,S52*100/75,V52*100/75,Y52*100/75,AB52*100/75)</f>
        <v>0.25</v>
      </c>
      <c r="H52" s="1520"/>
      <c r="I52" s="674">
        <v>0.625</v>
      </c>
      <c r="J52" s="547">
        <v>6.25E-2</v>
      </c>
      <c r="K52" s="412">
        <f t="shared" ref="K52" si="35">I52+J52</f>
        <v>0.6875</v>
      </c>
      <c r="L52" s="410"/>
      <c r="M52" s="727"/>
      <c r="N52" s="412"/>
      <c r="O52" s="410">
        <v>0.625</v>
      </c>
      <c r="P52" s="547">
        <v>6.25E-2</v>
      </c>
      <c r="Q52" s="412">
        <f t="shared" ref="Q52:Q54" si="36">O52+P52</f>
        <v>0.6875</v>
      </c>
      <c r="R52" s="410"/>
      <c r="S52" s="727"/>
      <c r="T52" s="412"/>
      <c r="U52" s="413">
        <v>0.625</v>
      </c>
      <c r="V52" s="495">
        <v>6.25E-2</v>
      </c>
      <c r="W52" s="415">
        <f t="shared" ref="W52:W54" si="37">U52+V52</f>
        <v>0.6875</v>
      </c>
      <c r="X52" s="413"/>
      <c r="Y52" s="730"/>
      <c r="Z52" s="415"/>
      <c r="AA52" s="172"/>
      <c r="AB52" s="730"/>
      <c r="AC52" s="138"/>
      <c r="AD52" s="1686" t="s">
        <v>151</v>
      </c>
    </row>
    <row r="53" spans="1:30" ht="15.6">
      <c r="A53" s="117" t="s">
        <v>112</v>
      </c>
      <c r="B53" s="26"/>
      <c r="C53" s="89" t="s">
        <v>170</v>
      </c>
      <c r="D53" s="285" t="s">
        <v>120</v>
      </c>
      <c r="E53" s="312">
        <v>9</v>
      </c>
      <c r="F53" s="300">
        <f>SUM(E52:E54)</f>
        <v>41</v>
      </c>
      <c r="G53" s="638">
        <f>SUM(J53*100/75,M53*100/75,P53*100/75,S53*100/75,V53*100/75,Y53*100/75,AB53*100/75)</f>
        <v>0.49999999999999994</v>
      </c>
      <c r="H53" s="531">
        <f>SUM(G52:G54)</f>
        <v>1.5</v>
      </c>
      <c r="I53" s="855">
        <v>0.69791666666666663</v>
      </c>
      <c r="J53" s="496">
        <v>6.25E-2</v>
      </c>
      <c r="K53" s="433">
        <f t="shared" ref="K53" si="38">I53+J53</f>
        <v>0.76041666666666663</v>
      </c>
      <c r="L53" s="432">
        <v>0.625</v>
      </c>
      <c r="M53" s="728">
        <v>6.25E-2</v>
      </c>
      <c r="N53" s="433">
        <f t="shared" ref="N53:N54" si="39">L53+M53</f>
        <v>0.6875</v>
      </c>
      <c r="O53" s="432">
        <v>0.69791666666666663</v>
      </c>
      <c r="P53" s="496">
        <v>6.25E-2</v>
      </c>
      <c r="Q53" s="433">
        <f t="shared" si="36"/>
        <v>0.76041666666666663</v>
      </c>
      <c r="R53" s="432">
        <v>0.625</v>
      </c>
      <c r="S53" s="728">
        <v>6.25E-2</v>
      </c>
      <c r="T53" s="433">
        <f t="shared" ref="T53:T54" si="40">R53+S53</f>
        <v>0.6875</v>
      </c>
      <c r="U53" s="432">
        <v>0.69791666666666663</v>
      </c>
      <c r="V53" s="496">
        <v>6.25E-2</v>
      </c>
      <c r="W53" s="433">
        <f t="shared" si="37"/>
        <v>0.76041666666666663</v>
      </c>
      <c r="X53" s="432">
        <v>0.625</v>
      </c>
      <c r="Y53" s="728">
        <v>6.25E-2</v>
      </c>
      <c r="Z53" s="433">
        <f t="shared" ref="Z53:Z54" si="41">X53+Y53</f>
        <v>0.6875</v>
      </c>
      <c r="AA53" s="173"/>
      <c r="AB53" s="728"/>
      <c r="AC53" s="178"/>
      <c r="AD53" s="1687"/>
    </row>
    <row r="54" spans="1:30" ht="15.6">
      <c r="A54" s="117" t="s">
        <v>99</v>
      </c>
      <c r="B54" s="33"/>
      <c r="C54" s="89"/>
      <c r="D54" s="285" t="s">
        <v>97</v>
      </c>
      <c r="E54" s="1518">
        <v>7</v>
      </c>
      <c r="F54" s="297"/>
      <c r="G54" s="638">
        <v>0.75</v>
      </c>
      <c r="H54" s="1517"/>
      <c r="I54" s="517">
        <v>0.77083333333333337</v>
      </c>
      <c r="J54" s="459">
        <v>9.375E-2</v>
      </c>
      <c r="K54" s="461">
        <f t="shared" ref="K54" si="42">I54+J54</f>
        <v>0.86458333333333337</v>
      </c>
      <c r="L54" s="432">
        <v>0.69791666666666663</v>
      </c>
      <c r="M54" s="728">
        <v>9.375E-2</v>
      </c>
      <c r="N54" s="433">
        <f t="shared" si="39"/>
        <v>0.79166666666666663</v>
      </c>
      <c r="O54" s="432">
        <v>0.77083333333333337</v>
      </c>
      <c r="P54" s="496">
        <v>9.375E-2</v>
      </c>
      <c r="Q54" s="433">
        <f t="shared" si="36"/>
        <v>0.86458333333333337</v>
      </c>
      <c r="R54" s="458">
        <v>0.69791666666666663</v>
      </c>
      <c r="S54" s="729">
        <v>9.375E-2</v>
      </c>
      <c r="T54" s="461">
        <f t="shared" si="40"/>
        <v>0.79166666666666663</v>
      </c>
      <c r="U54" s="458">
        <v>0.77083333333333337</v>
      </c>
      <c r="V54" s="459">
        <v>9.375E-2</v>
      </c>
      <c r="W54" s="461">
        <f t="shared" si="37"/>
        <v>0.86458333333333337</v>
      </c>
      <c r="X54" s="458">
        <v>0.69791666666666663</v>
      </c>
      <c r="Y54" s="729">
        <v>9.375E-2</v>
      </c>
      <c r="Z54" s="461">
        <f t="shared" si="41"/>
        <v>0.79166666666666663</v>
      </c>
      <c r="AA54" s="173"/>
      <c r="AB54" s="728"/>
      <c r="AC54" s="178"/>
      <c r="AD54" s="1687"/>
    </row>
    <row r="55" spans="1:30" ht="16.2" thickBot="1">
      <c r="A55" s="115"/>
      <c r="B55" s="1215"/>
      <c r="C55" s="88"/>
      <c r="D55" s="371"/>
      <c r="E55" s="1521"/>
      <c r="F55" s="302"/>
      <c r="G55" s="639"/>
      <c r="H55" s="695"/>
      <c r="I55" s="1519"/>
      <c r="J55" s="501"/>
      <c r="K55" s="502"/>
      <c r="L55" s="642"/>
      <c r="M55" s="747"/>
      <c r="N55" s="643"/>
      <c r="O55" s="642"/>
      <c r="P55" s="701"/>
      <c r="Q55" s="643"/>
      <c r="R55" s="500"/>
      <c r="S55" s="738"/>
      <c r="T55" s="502"/>
      <c r="U55" s="500"/>
      <c r="V55" s="501"/>
      <c r="W55" s="502"/>
      <c r="X55" s="500"/>
      <c r="Y55" s="738"/>
      <c r="Z55" s="502"/>
      <c r="AA55" s="179"/>
      <c r="AB55" s="747"/>
      <c r="AC55" s="180"/>
      <c r="AD55" s="1688"/>
    </row>
    <row r="56" spans="1:30" ht="15.6">
      <c r="A56" s="103" t="s">
        <v>61</v>
      </c>
      <c r="B56" s="30" t="s">
        <v>283</v>
      </c>
      <c r="C56" s="12" t="s">
        <v>169</v>
      </c>
      <c r="D56" s="310" t="s">
        <v>97</v>
      </c>
      <c r="E56" s="286">
        <v>7</v>
      </c>
      <c r="F56" s="311"/>
      <c r="G56" s="483">
        <f t="shared" ref="G56:G57" si="43">SUM(J56*100/75,M56*100/75,P56*100/75,S56*100/75,V56*100/75,Y56*100/75,AB56*100/75)</f>
        <v>0.75</v>
      </c>
      <c r="H56" s="503"/>
      <c r="I56" s="165"/>
      <c r="J56" s="166"/>
      <c r="K56" s="167"/>
      <c r="L56" s="477">
        <v>0.6875</v>
      </c>
      <c r="M56" s="734">
        <v>9.375E-2</v>
      </c>
      <c r="N56" s="478">
        <f t="shared" ref="N56:N57" si="44">L56+M56</f>
        <v>0.78125</v>
      </c>
      <c r="O56" s="477">
        <v>0.66666666666666663</v>
      </c>
      <c r="P56" s="734">
        <v>9.375E-2</v>
      </c>
      <c r="Q56" s="478">
        <f t="shared" ref="Q56:Q57" si="45">O56+P56</f>
        <v>0.76041666666666663</v>
      </c>
      <c r="R56" s="477">
        <v>0.6875</v>
      </c>
      <c r="S56" s="734">
        <v>9.375E-2</v>
      </c>
      <c r="T56" s="478">
        <f t="shared" ref="T56:T57" si="46">R56+S56</f>
        <v>0.78125</v>
      </c>
      <c r="U56" s="477">
        <v>0.6875</v>
      </c>
      <c r="V56" s="734">
        <v>9.375E-2</v>
      </c>
      <c r="W56" s="478">
        <f t="shared" ref="W56" si="47">U56+V56</f>
        <v>0.78125</v>
      </c>
      <c r="X56" s="477">
        <v>0.66666666666666663</v>
      </c>
      <c r="Y56" s="731">
        <v>9.375E-2</v>
      </c>
      <c r="Z56" s="478">
        <f t="shared" ref="Z56" si="48">X56+Y56</f>
        <v>0.76041666666666663</v>
      </c>
      <c r="AA56" s="477">
        <v>0.54166666666666663</v>
      </c>
      <c r="AB56" s="731">
        <v>9.375E-2</v>
      </c>
      <c r="AC56" s="478">
        <f t="shared" ref="AC56" si="49">AA56+AB56</f>
        <v>0.63541666666666663</v>
      </c>
      <c r="AD56" s="1689" t="s">
        <v>383</v>
      </c>
    </row>
    <row r="57" spans="1:30" ht="15.6">
      <c r="A57" s="103" t="s">
        <v>62</v>
      </c>
      <c r="B57" s="30"/>
      <c r="C57" s="12" t="s">
        <v>170</v>
      </c>
      <c r="D57" s="285" t="s">
        <v>305</v>
      </c>
      <c r="E57" s="269">
        <v>8</v>
      </c>
      <c r="F57" s="288">
        <f>SUM(E56:E59)</f>
        <v>15</v>
      </c>
      <c r="G57" s="462">
        <f t="shared" si="43"/>
        <v>0.66666666666666663</v>
      </c>
      <c r="H57" s="463">
        <f>SUM(G56:G59)</f>
        <v>1.4166666666666665</v>
      </c>
      <c r="I57" s="174"/>
      <c r="J57" s="175"/>
      <c r="K57" s="176"/>
      <c r="L57" s="458">
        <v>0.58333333333333337</v>
      </c>
      <c r="M57" s="729">
        <v>9.375E-2</v>
      </c>
      <c r="N57" s="460">
        <f t="shared" si="44"/>
        <v>0.67708333333333337</v>
      </c>
      <c r="O57" s="458">
        <v>0.58333333333333337</v>
      </c>
      <c r="P57" s="729">
        <v>6.25E-2</v>
      </c>
      <c r="Q57" s="460">
        <f t="shared" si="45"/>
        <v>0.64583333333333337</v>
      </c>
      <c r="R57" s="458">
        <v>0.58333333333333337</v>
      </c>
      <c r="S57" s="729">
        <v>9.375E-2</v>
      </c>
      <c r="T57" s="461">
        <f t="shared" si="46"/>
        <v>0.67708333333333337</v>
      </c>
      <c r="U57" s="458">
        <v>0.58333333333333337</v>
      </c>
      <c r="V57" s="729">
        <v>9.375E-2</v>
      </c>
      <c r="W57" s="460">
        <f t="shared" ref="W57" si="50">U57+V57</f>
        <v>0.67708333333333337</v>
      </c>
      <c r="X57" s="458">
        <v>0.58333333333333337</v>
      </c>
      <c r="Y57" s="729">
        <v>6.25E-2</v>
      </c>
      <c r="Z57" s="460">
        <f t="shared" ref="Z57" si="51">X57+Y57</f>
        <v>0.64583333333333337</v>
      </c>
      <c r="AA57" s="432">
        <v>0.375</v>
      </c>
      <c r="AB57" s="728">
        <v>9.375E-2</v>
      </c>
      <c r="AC57" s="433">
        <f t="shared" ref="AC57" si="52">AA57+AB57</f>
        <v>0.46875</v>
      </c>
      <c r="AD57" s="1690"/>
    </row>
    <row r="58" spans="1:30" ht="15.6">
      <c r="A58" s="103" t="s">
        <v>47</v>
      </c>
      <c r="B58" s="30"/>
      <c r="C58" s="12"/>
      <c r="D58" s="266"/>
      <c r="E58" s="320"/>
      <c r="F58" s="289"/>
      <c r="G58" s="275"/>
      <c r="H58" s="276"/>
      <c r="I58" s="204"/>
      <c r="J58" s="205"/>
      <c r="K58" s="206"/>
      <c r="L58" s="190"/>
      <c r="M58" s="736"/>
      <c r="N58" s="203"/>
      <c r="O58" s="174"/>
      <c r="P58" s="736"/>
      <c r="Q58" s="176"/>
      <c r="R58" s="190"/>
      <c r="S58" s="736"/>
      <c r="T58" s="176"/>
      <c r="U58" s="174"/>
      <c r="V58" s="736"/>
      <c r="W58" s="203"/>
      <c r="X58" s="190"/>
      <c r="Y58" s="736"/>
      <c r="Z58" s="176"/>
      <c r="AA58" s="190"/>
      <c r="AB58" s="736"/>
      <c r="AC58" s="176"/>
      <c r="AD58" s="1690"/>
    </row>
    <row r="59" spans="1:30" ht="16.2" thickBot="1">
      <c r="A59" s="104"/>
      <c r="B59" s="27"/>
      <c r="C59" s="70"/>
      <c r="D59" s="332"/>
      <c r="E59" s="333"/>
      <c r="F59" s="340"/>
      <c r="G59" s="1513"/>
      <c r="H59" s="1514"/>
      <c r="I59" s="1515"/>
      <c r="J59" s="159"/>
      <c r="K59" s="1516"/>
      <c r="L59" s="189"/>
      <c r="M59" s="737"/>
      <c r="N59" s="188"/>
      <c r="O59" s="228"/>
      <c r="P59" s="726"/>
      <c r="Q59" s="160"/>
      <c r="R59" s="158"/>
      <c r="S59" s="726"/>
      <c r="T59" s="160"/>
      <c r="U59" s="208"/>
      <c r="V59" s="1392"/>
      <c r="W59" s="207"/>
      <c r="X59" s="194"/>
      <c r="Y59" s="1392"/>
      <c r="Z59" s="195"/>
      <c r="AA59" s="194"/>
      <c r="AB59" s="1392"/>
      <c r="AC59" s="195"/>
      <c r="AD59" s="1691"/>
    </row>
    <row r="60" spans="1:30" ht="21" customHeight="1">
      <c r="A60" s="111" t="s">
        <v>64</v>
      </c>
      <c r="B60" s="29" t="s">
        <v>283</v>
      </c>
      <c r="C60" s="11" t="s">
        <v>169</v>
      </c>
      <c r="D60" s="356" t="s">
        <v>119</v>
      </c>
      <c r="E60" s="267">
        <v>2</v>
      </c>
      <c r="F60" s="322"/>
      <c r="G60" s="479">
        <f t="shared" ref="G60:G64" si="53">SUM(J60*100/75,M60*100/75,P60*100/75,S60*100/75,V60*100/75,Y60*100/75,AB60*100/75)</f>
        <v>0.58333333333333326</v>
      </c>
      <c r="H60" s="294"/>
      <c r="I60" s="1393"/>
      <c r="J60" s="1394"/>
      <c r="K60" s="1395"/>
      <c r="L60" s="1396">
        <v>0.67708333333333337</v>
      </c>
      <c r="M60" s="1397">
        <v>9.375E-2</v>
      </c>
      <c r="N60" s="1398">
        <f t="shared" ref="N60" si="54">L60+M60</f>
        <v>0.77083333333333337</v>
      </c>
      <c r="O60" s="1399"/>
      <c r="P60" s="1394"/>
      <c r="Q60" s="1400"/>
      <c r="R60" s="1396">
        <v>0.67708333333333337</v>
      </c>
      <c r="S60" s="1397">
        <v>9.375E-2</v>
      </c>
      <c r="T60" s="1398">
        <f t="shared" ref="T60" si="55">R60+S60</f>
        <v>0.77083333333333337</v>
      </c>
      <c r="U60" s="1401">
        <v>0.75</v>
      </c>
      <c r="V60" s="1397">
        <v>6.25E-2</v>
      </c>
      <c r="W60" s="1398">
        <f t="shared" ref="W60:W62" si="56">U60+V60</f>
        <v>0.8125</v>
      </c>
      <c r="X60" s="1396">
        <v>0.58333333333333337</v>
      </c>
      <c r="Y60" s="1397">
        <v>9.375E-2</v>
      </c>
      <c r="Z60" s="1398">
        <f t="shared" ref="Z60:Z61" si="57">X60+Y60</f>
        <v>0.67708333333333337</v>
      </c>
      <c r="AA60" s="1396">
        <v>0.375</v>
      </c>
      <c r="AB60" s="1397">
        <v>9.375E-2</v>
      </c>
      <c r="AC60" s="1398">
        <f>AA60+AB60</f>
        <v>0.46875</v>
      </c>
      <c r="AD60" s="1705" t="s">
        <v>384</v>
      </c>
    </row>
    <row r="61" spans="1:30" ht="15.6">
      <c r="A61" s="83" t="s">
        <v>65</v>
      </c>
      <c r="B61" s="30"/>
      <c r="C61" s="12" t="s">
        <v>170</v>
      </c>
      <c r="D61" s="285" t="s">
        <v>310</v>
      </c>
      <c r="E61" s="269">
        <v>6</v>
      </c>
      <c r="F61" s="288">
        <f>SUM(E60:E64)</f>
        <v>61</v>
      </c>
      <c r="G61" s="462">
        <f t="shared" si="53"/>
        <v>0.33333333333333331</v>
      </c>
      <c r="H61" s="531">
        <v>1.5</v>
      </c>
      <c r="I61" s="1391"/>
      <c r="J61" s="1370"/>
      <c r="K61" s="1371"/>
      <c r="L61" s="1372"/>
      <c r="M61" s="1373"/>
      <c r="N61" s="1374"/>
      <c r="O61" s="1366">
        <v>0.67708333333333337</v>
      </c>
      <c r="P61" s="1364">
        <v>6.25E-2</v>
      </c>
      <c r="Q61" s="1360">
        <f>O61+P61</f>
        <v>0.73958333333333337</v>
      </c>
      <c r="R61" s="1372"/>
      <c r="S61" s="1373"/>
      <c r="T61" s="1374"/>
      <c r="U61" s="1366">
        <v>0.67708333333333337</v>
      </c>
      <c r="V61" s="1364">
        <v>6.25E-2</v>
      </c>
      <c r="W61" s="1360">
        <f t="shared" si="56"/>
        <v>0.73958333333333337</v>
      </c>
      <c r="X61" s="1363">
        <v>0.6875</v>
      </c>
      <c r="Y61" s="1364">
        <v>6.25E-2</v>
      </c>
      <c r="Z61" s="1360">
        <f t="shared" si="57"/>
        <v>0.75</v>
      </c>
      <c r="AA61" s="1363">
        <v>0.47916666666666669</v>
      </c>
      <c r="AB61" s="1364">
        <v>6.25E-2</v>
      </c>
      <c r="AC61" s="1360">
        <f t="shared" ref="AC61" si="58">AA61+AB61</f>
        <v>0.54166666666666674</v>
      </c>
      <c r="AD61" s="1706"/>
    </row>
    <row r="62" spans="1:30" ht="15.6">
      <c r="A62" s="103" t="s">
        <v>63</v>
      </c>
      <c r="B62" s="30"/>
      <c r="C62" s="12"/>
      <c r="D62" s="313" t="s">
        <v>113</v>
      </c>
      <c r="E62" s="383">
        <v>25</v>
      </c>
      <c r="F62" s="277"/>
      <c r="G62" s="462">
        <f t="shared" si="53"/>
        <v>0.25</v>
      </c>
      <c r="H62" s="283"/>
      <c r="I62" s="1375"/>
      <c r="J62" s="1376"/>
      <c r="K62" s="1377"/>
      <c r="L62" s="1375"/>
      <c r="M62" s="1378"/>
      <c r="N62" s="1379"/>
      <c r="O62" s="1380">
        <v>0.60416666666666663</v>
      </c>
      <c r="P62" s="1376">
        <v>6.25E-2</v>
      </c>
      <c r="Q62" s="1381">
        <f>O62+P62</f>
        <v>0.66666666666666663</v>
      </c>
      <c r="R62" s="1382"/>
      <c r="S62" s="1383"/>
      <c r="T62" s="1384"/>
      <c r="U62" s="1380">
        <v>33.604166666666664</v>
      </c>
      <c r="V62" s="1385">
        <v>6.25E-2</v>
      </c>
      <c r="W62" s="1386">
        <f t="shared" si="56"/>
        <v>33.666666666666664</v>
      </c>
      <c r="X62" s="1387">
        <v>0.4375</v>
      </c>
      <c r="Y62" s="1385">
        <v>6.25E-2</v>
      </c>
      <c r="Z62" s="1381">
        <f>X62+Y62</f>
        <v>0.5</v>
      </c>
      <c r="AA62" s="1388"/>
      <c r="AB62" s="1389"/>
      <c r="AC62" s="1390"/>
      <c r="AD62" s="1706"/>
    </row>
    <row r="63" spans="1:30" ht="15.6">
      <c r="A63" s="103"/>
      <c r="B63" s="30"/>
      <c r="C63" s="12"/>
      <c r="D63" s="313" t="s">
        <v>133</v>
      </c>
      <c r="E63" s="383">
        <v>8</v>
      </c>
      <c r="F63" s="277"/>
      <c r="G63" s="462">
        <f t="shared" si="53"/>
        <v>0.41666666666666663</v>
      </c>
      <c r="H63" s="283"/>
      <c r="I63" s="1402"/>
      <c r="J63" s="1361"/>
      <c r="K63" s="1362"/>
      <c r="L63" s="1363">
        <v>0.67708333333333337</v>
      </c>
      <c r="M63" s="1364">
        <v>9.375E-2</v>
      </c>
      <c r="N63" s="1360">
        <f t="shared" ref="N63" si="59">L63+M63</f>
        <v>0.77083333333333337</v>
      </c>
      <c r="O63" s="1365"/>
      <c r="P63" s="1361"/>
      <c r="Q63" s="1362"/>
      <c r="R63" s="1363">
        <v>0.67708333333333337</v>
      </c>
      <c r="S63" s="1364">
        <v>9.375E-2</v>
      </c>
      <c r="T63" s="1360">
        <f t="shared" ref="T63" si="60">R63+S63</f>
        <v>0.77083333333333337</v>
      </c>
      <c r="U63" s="1366">
        <v>0.75</v>
      </c>
      <c r="V63" s="1364">
        <v>6.25E-2</v>
      </c>
      <c r="W63" s="1360">
        <f t="shared" ref="W63" si="61">U63+V63</f>
        <v>0.8125</v>
      </c>
      <c r="X63" s="1358">
        <v>0.58333333333333337</v>
      </c>
      <c r="Y63" s="1359">
        <v>6.25E-2</v>
      </c>
      <c r="Z63" s="1360">
        <f t="shared" ref="Z63" si="62">X63+Y63</f>
        <v>0.64583333333333337</v>
      </c>
      <c r="AA63" s="1367"/>
      <c r="AB63" s="1368"/>
      <c r="AC63" s="1369"/>
      <c r="AD63" s="1043"/>
    </row>
    <row r="64" spans="1:30" ht="16.2" thickBot="1">
      <c r="A64" s="104"/>
      <c r="B64" s="27"/>
      <c r="C64" s="70"/>
      <c r="D64" s="349" t="s">
        <v>109</v>
      </c>
      <c r="E64" s="380">
        <v>20</v>
      </c>
      <c r="F64" s="308"/>
      <c r="G64" s="480">
        <f t="shared" si="53"/>
        <v>0.33333333333333331</v>
      </c>
      <c r="H64" s="319"/>
      <c r="I64" s="1403"/>
      <c r="J64" s="1404"/>
      <c r="K64" s="1405"/>
      <c r="L64" s="1406">
        <v>0.60416666666666663</v>
      </c>
      <c r="M64" s="1407">
        <v>6.25E-2</v>
      </c>
      <c r="N64" s="1408">
        <f>L64+M64</f>
        <v>0.66666666666666663</v>
      </c>
      <c r="O64" s="1409"/>
      <c r="P64" s="1404"/>
      <c r="Q64" s="1405"/>
      <c r="R64" s="1406">
        <v>0.60416666666666663</v>
      </c>
      <c r="S64" s="1407">
        <v>6.25E-2</v>
      </c>
      <c r="T64" s="1408">
        <f>R64+S64</f>
        <v>0.66666666666666663</v>
      </c>
      <c r="U64" s="1410"/>
      <c r="V64" s="1410"/>
      <c r="W64" s="1410"/>
      <c r="X64" s="1406">
        <v>0.51041666666666663</v>
      </c>
      <c r="Y64" s="1411">
        <v>6.25E-2</v>
      </c>
      <c r="Z64" s="1408">
        <f>X64+Y64</f>
        <v>0.57291666666666663</v>
      </c>
      <c r="AA64" s="1406">
        <v>0.55208333333333337</v>
      </c>
      <c r="AB64" s="1411">
        <v>6.25E-2</v>
      </c>
      <c r="AC64" s="1408">
        <f t="shared" ref="AC64" si="63">AA64+AB64</f>
        <v>0.61458333333333337</v>
      </c>
      <c r="AD64" s="98"/>
    </row>
    <row r="65" spans="1:31" ht="15.6">
      <c r="A65" s="103" t="s">
        <v>66</v>
      </c>
      <c r="B65" s="29" t="s">
        <v>283</v>
      </c>
      <c r="C65" s="12" t="s">
        <v>169</v>
      </c>
      <c r="D65" s="310" t="s">
        <v>303</v>
      </c>
      <c r="E65" s="364">
        <v>6</v>
      </c>
      <c r="F65" s="271"/>
      <c r="G65" s="483">
        <f t="shared" ref="G65:G72" si="64">SUM(J65*100/75,M65*100/75,P65*100/75,S65*100/75,V65*100/75,Y65*100/75,AB65*100/75)</f>
        <v>0.66666666666666663</v>
      </c>
      <c r="H65" s="531"/>
      <c r="I65" s="169"/>
      <c r="J65" s="210"/>
      <c r="K65" s="171"/>
      <c r="L65" s="456">
        <v>0.64583333333333337</v>
      </c>
      <c r="M65" s="721">
        <v>9.375E-2</v>
      </c>
      <c r="N65" s="431">
        <f>L65+M65</f>
        <v>0.73958333333333337</v>
      </c>
      <c r="O65" s="456">
        <v>0.64583333333333337</v>
      </c>
      <c r="P65" s="721">
        <v>9.375E-2</v>
      </c>
      <c r="Q65" s="431">
        <f>O65+P65</f>
        <v>0.73958333333333337</v>
      </c>
      <c r="R65" s="456">
        <v>0.64583333333333337</v>
      </c>
      <c r="S65" s="721">
        <v>6.25E-2</v>
      </c>
      <c r="T65" s="431">
        <f>R65+S65</f>
        <v>0.70833333333333337</v>
      </c>
      <c r="U65" s="456">
        <v>0.64583333333333337</v>
      </c>
      <c r="V65" s="721">
        <v>6.25E-2</v>
      </c>
      <c r="W65" s="431">
        <f>U65+V65</f>
        <v>0.70833333333333337</v>
      </c>
      <c r="X65" s="456">
        <v>0.625</v>
      </c>
      <c r="Y65" s="721">
        <v>9.375E-2</v>
      </c>
      <c r="Z65" s="431">
        <f>X65+Y65</f>
        <v>0.71875</v>
      </c>
      <c r="AA65" s="413">
        <v>0.46875</v>
      </c>
      <c r="AB65" s="721">
        <v>9.375E-2</v>
      </c>
      <c r="AC65" s="415">
        <f>AA65+AB65</f>
        <v>0.5625</v>
      </c>
      <c r="AD65" s="1708" t="s">
        <v>382</v>
      </c>
    </row>
    <row r="66" spans="1:31" ht="15.6">
      <c r="A66" s="83" t="s">
        <v>67</v>
      </c>
      <c r="B66" s="30"/>
      <c r="C66" s="12" t="s">
        <v>170</v>
      </c>
      <c r="D66" s="353" t="s">
        <v>28</v>
      </c>
      <c r="E66" s="287">
        <v>20</v>
      </c>
      <c r="F66" s="288">
        <f>SUM(E65:E67)</f>
        <v>26</v>
      </c>
      <c r="G66" s="462">
        <f t="shared" si="64"/>
        <v>0.33333333333333331</v>
      </c>
      <c r="H66" s="531">
        <f>SUM(G65:G67)</f>
        <v>1</v>
      </c>
      <c r="I66" s="174"/>
      <c r="J66" s="212"/>
      <c r="K66" s="176"/>
      <c r="L66" s="500">
        <v>0.57291666666666663</v>
      </c>
      <c r="M66" s="738">
        <v>6.25E-2</v>
      </c>
      <c r="N66" s="502">
        <f>L66+M66</f>
        <v>0.63541666666666663</v>
      </c>
      <c r="O66" s="190"/>
      <c r="P66" s="729"/>
      <c r="Q66" s="176"/>
      <c r="R66" s="458">
        <v>0.57291666666666663</v>
      </c>
      <c r="S66" s="729">
        <v>6.25E-2</v>
      </c>
      <c r="T66" s="461">
        <f>R66+S66</f>
        <v>0.63541666666666663</v>
      </c>
      <c r="U66" s="458">
        <v>0.57291666666666663</v>
      </c>
      <c r="V66" s="729">
        <v>6.25E-2</v>
      </c>
      <c r="W66" s="461">
        <f>U66+V66</f>
        <v>0.63541666666666663</v>
      </c>
      <c r="X66" s="458"/>
      <c r="Y66" s="729"/>
      <c r="Z66" s="461"/>
      <c r="AA66" s="500">
        <v>0.39583333333333331</v>
      </c>
      <c r="AB66" s="738">
        <v>6.25E-2</v>
      </c>
      <c r="AC66" s="502">
        <f>AA66+AB66</f>
        <v>0.45833333333333331</v>
      </c>
      <c r="AD66" s="1709"/>
    </row>
    <row r="67" spans="1:31" ht="16.2" thickBot="1">
      <c r="A67" s="83" t="s">
        <v>68</v>
      </c>
      <c r="B67" s="32"/>
      <c r="C67" s="12"/>
      <c r="D67" s="426"/>
      <c r="E67" s="383"/>
      <c r="F67" s="277"/>
      <c r="G67" s="504">
        <f t="shared" si="64"/>
        <v>0</v>
      </c>
      <c r="H67" s="283"/>
      <c r="I67" s="214"/>
      <c r="J67" s="215"/>
      <c r="K67" s="193"/>
      <c r="L67" s="192"/>
      <c r="M67" s="733"/>
      <c r="N67" s="193"/>
      <c r="O67" s="500"/>
      <c r="P67" s="738"/>
      <c r="Q67" s="502"/>
      <c r="R67" s="194"/>
      <c r="S67" s="738"/>
      <c r="T67" s="195"/>
      <c r="U67" s="500"/>
      <c r="V67" s="738"/>
      <c r="W67" s="502"/>
      <c r="X67" s="500"/>
      <c r="Y67" s="738"/>
      <c r="Z67" s="502"/>
      <c r="AA67" s="192"/>
      <c r="AB67" s="722"/>
      <c r="AC67" s="193"/>
      <c r="AD67" s="1709"/>
    </row>
    <row r="68" spans="1:31" ht="15.6">
      <c r="A68" s="111" t="s">
        <v>186</v>
      </c>
      <c r="B68" s="29" t="s">
        <v>94</v>
      </c>
      <c r="C68" s="11" t="s">
        <v>169</v>
      </c>
      <c r="D68" s="1084" t="s">
        <v>137</v>
      </c>
      <c r="E68" s="428">
        <v>6</v>
      </c>
      <c r="F68" s="351">
        <f>SUM(E68:E70)</f>
        <v>6</v>
      </c>
      <c r="G68" s="479">
        <f t="shared" si="64"/>
        <v>0.75</v>
      </c>
      <c r="H68" s="316"/>
      <c r="I68" s="184"/>
      <c r="J68" s="168"/>
      <c r="K68" s="167"/>
      <c r="L68" s="477">
        <v>0.41666666666666669</v>
      </c>
      <c r="M68" s="734">
        <v>9.375E-2</v>
      </c>
      <c r="N68" s="550">
        <f t="shared" ref="N68" si="65">L68+M68</f>
        <v>0.51041666666666674</v>
      </c>
      <c r="O68" s="477">
        <v>0.41666666666666669</v>
      </c>
      <c r="P68" s="734">
        <v>9.375E-2</v>
      </c>
      <c r="Q68" s="550">
        <f t="shared" ref="Q68" si="66">O68+P68</f>
        <v>0.51041666666666674</v>
      </c>
      <c r="R68" s="477">
        <v>0.41666666666666669</v>
      </c>
      <c r="S68" s="734">
        <v>9.375E-2</v>
      </c>
      <c r="T68" s="550">
        <f t="shared" ref="T68" si="67">R68+S68</f>
        <v>0.51041666666666674</v>
      </c>
      <c r="U68" s="477">
        <v>0.41666666666666669</v>
      </c>
      <c r="V68" s="734">
        <v>9.375E-2</v>
      </c>
      <c r="W68" s="550">
        <f t="shared" ref="W68" si="68">U68+V68</f>
        <v>0.51041666666666674</v>
      </c>
      <c r="X68" s="477">
        <v>0.41666666666666669</v>
      </c>
      <c r="Y68" s="734">
        <v>9.375E-2</v>
      </c>
      <c r="Z68" s="550">
        <f t="shared" ref="Z68" si="69">X68+Y68</f>
        <v>0.51041666666666674</v>
      </c>
      <c r="AA68" s="477">
        <v>0.41666666666666669</v>
      </c>
      <c r="AB68" s="734">
        <v>9.375E-2</v>
      </c>
      <c r="AC68" s="550">
        <f t="shared" ref="AC68" si="70">AA68+AB68</f>
        <v>0.51041666666666674</v>
      </c>
      <c r="AD68" s="1708" t="s">
        <v>148</v>
      </c>
    </row>
    <row r="69" spans="1:31" ht="15.6">
      <c r="A69" s="83" t="s">
        <v>75</v>
      </c>
      <c r="B69" s="30" t="s">
        <v>284</v>
      </c>
      <c r="C69" s="12" t="s">
        <v>170</v>
      </c>
      <c r="D69" s="353"/>
      <c r="E69" s="265"/>
      <c r="F69" s="271"/>
      <c r="G69" s="462">
        <f t="shared" si="64"/>
        <v>0</v>
      </c>
      <c r="H69" s="531">
        <f>SUM(G68:G70)</f>
        <v>1</v>
      </c>
      <c r="I69" s="190"/>
      <c r="J69" s="140"/>
      <c r="K69" s="176"/>
      <c r="L69" s="1036"/>
      <c r="M69" s="904"/>
      <c r="N69" s="1037"/>
      <c r="O69" s="1038"/>
      <c r="P69" s="729"/>
      <c r="Q69" s="1039"/>
      <c r="R69" s="1036"/>
      <c r="S69" s="904"/>
      <c r="T69" s="1037"/>
      <c r="U69" s="1036"/>
      <c r="V69" s="904"/>
      <c r="W69" s="1037"/>
      <c r="X69" s="190"/>
      <c r="Y69" s="729"/>
      <c r="Z69" s="176"/>
      <c r="AA69" s="1038"/>
      <c r="AB69" s="729"/>
      <c r="AC69" s="1039"/>
      <c r="AD69" s="1709"/>
    </row>
    <row r="70" spans="1:31" ht="16.2" thickBot="1">
      <c r="A70" s="112" t="s">
        <v>86</v>
      </c>
      <c r="B70" s="45" t="s">
        <v>308</v>
      </c>
      <c r="C70" s="70"/>
      <c r="D70" s="379" t="s">
        <v>309</v>
      </c>
      <c r="E70" s="307"/>
      <c r="F70" s="308"/>
      <c r="G70" s="480">
        <f t="shared" si="64"/>
        <v>0.25</v>
      </c>
      <c r="H70" s="305"/>
      <c r="I70" s="228"/>
      <c r="J70" s="1035"/>
      <c r="K70" s="160"/>
      <c r="L70" s="158"/>
      <c r="M70" s="744"/>
      <c r="N70" s="164"/>
      <c r="O70" s="1038"/>
      <c r="P70" s="729"/>
      <c r="Q70" s="1039"/>
      <c r="R70" s="1038">
        <v>0.625</v>
      </c>
      <c r="S70" s="729">
        <v>9.375E-2</v>
      </c>
      <c r="T70" s="1039">
        <f t="shared" ref="T70" si="71">R70+S70</f>
        <v>0.71875</v>
      </c>
      <c r="U70" s="1036"/>
      <c r="V70" s="904"/>
      <c r="W70" s="1037"/>
      <c r="X70" s="1038">
        <v>0.625</v>
      </c>
      <c r="Y70" s="729">
        <v>9.375E-2</v>
      </c>
      <c r="Z70" s="1039">
        <f t="shared" ref="Z70" si="72">X70+Y70</f>
        <v>0.71875</v>
      </c>
      <c r="AA70" s="1038"/>
      <c r="AB70" s="729"/>
      <c r="AC70" s="1039"/>
      <c r="AD70" s="1710"/>
      <c r="AE70" s="35"/>
    </row>
    <row r="71" spans="1:31" ht="15.6">
      <c r="A71" s="111"/>
      <c r="B71" s="29"/>
      <c r="C71" s="11"/>
      <c r="D71" s="356"/>
      <c r="E71" s="267"/>
      <c r="F71" s="351">
        <f>SUM(E71:E72)</f>
        <v>0</v>
      </c>
      <c r="G71" s="479">
        <f t="shared" si="64"/>
        <v>0</v>
      </c>
      <c r="H71" s="557">
        <f>SUM(G71:G72)</f>
        <v>0</v>
      </c>
      <c r="I71" s="184"/>
      <c r="J71" s="168"/>
      <c r="K71" s="167"/>
      <c r="L71" s="477"/>
      <c r="M71" s="734"/>
      <c r="N71" s="550"/>
      <c r="O71" s="477"/>
      <c r="P71" s="734"/>
      <c r="Q71" s="550"/>
      <c r="R71" s="477"/>
      <c r="S71" s="734"/>
      <c r="T71" s="550"/>
      <c r="U71" s="477"/>
      <c r="V71" s="734"/>
      <c r="W71" s="550"/>
      <c r="X71" s="477"/>
      <c r="Y71" s="734"/>
      <c r="Z71" s="550"/>
      <c r="AA71" s="477"/>
      <c r="AB71" s="734"/>
      <c r="AC71" s="550"/>
      <c r="AD71" s="1705"/>
    </row>
    <row r="72" spans="1:31" ht="16.2" thickBot="1">
      <c r="A72" s="112"/>
      <c r="B72" s="31"/>
      <c r="C72" s="70"/>
      <c r="D72" s="700"/>
      <c r="E72" s="302"/>
      <c r="F72" s="694"/>
      <c r="G72" s="683">
        <f t="shared" si="64"/>
        <v>0</v>
      </c>
      <c r="H72" s="319"/>
      <c r="I72" s="158"/>
      <c r="J72" s="200"/>
      <c r="K72" s="160"/>
      <c r="L72" s="201"/>
      <c r="M72" s="740"/>
      <c r="N72" s="199"/>
      <c r="O72" s="699"/>
      <c r="P72" s="735"/>
      <c r="Q72" s="698"/>
      <c r="R72" s="201"/>
      <c r="S72" s="740"/>
      <c r="T72" s="199"/>
      <c r="U72" s="201"/>
      <c r="V72" s="740"/>
      <c r="W72" s="199"/>
      <c r="X72" s="158"/>
      <c r="Y72" s="744"/>
      <c r="Z72" s="160"/>
      <c r="AA72" s="699"/>
      <c r="AB72" s="744"/>
      <c r="AC72" s="698"/>
      <c r="AD72" s="1707"/>
    </row>
    <row r="73" spans="1:31" ht="15.6">
      <c r="A73" s="1300"/>
      <c r="B73" s="38"/>
      <c r="C73" s="1301"/>
      <c r="D73" s="1302"/>
      <c r="E73" s="1303"/>
      <c r="F73" s="1303"/>
      <c r="G73" s="664"/>
      <c r="H73" s="1304"/>
      <c r="I73" s="1305"/>
      <c r="J73" s="1306"/>
      <c r="K73" s="1305"/>
      <c r="L73" s="1307"/>
      <c r="M73" s="1276"/>
      <c r="N73" s="1307"/>
      <c r="O73" s="1279"/>
      <c r="P73" s="1308"/>
      <c r="Q73" s="1279"/>
      <c r="R73" s="1307"/>
      <c r="S73" s="1276"/>
      <c r="T73" s="1307"/>
      <c r="U73" s="1307"/>
      <c r="V73" s="1276"/>
      <c r="W73" s="1307"/>
      <c r="X73" s="1305"/>
      <c r="Y73" s="1308"/>
      <c r="Z73" s="1305"/>
      <c r="AA73" s="1279"/>
      <c r="AB73" s="1308"/>
      <c r="AC73" s="1279"/>
      <c r="AD73" s="1309"/>
    </row>
    <row r="74" spans="1:31" ht="15.6">
      <c r="A74" s="1300"/>
      <c r="B74" s="38"/>
      <c r="C74" s="1301"/>
      <c r="D74" s="1302"/>
      <c r="E74" s="1303"/>
      <c r="F74" s="1303"/>
      <c r="G74" s="664"/>
      <c r="H74" s="1304"/>
      <c r="I74" s="1305"/>
      <c r="J74" s="1306"/>
      <c r="K74" s="1305"/>
      <c r="L74" s="1307"/>
      <c r="M74" s="1276"/>
      <c r="N74" s="1307"/>
      <c r="O74" s="1279"/>
      <c r="P74" s="1308"/>
      <c r="Q74" s="1279"/>
      <c r="R74" s="1307"/>
      <c r="S74" s="1276"/>
      <c r="T74" s="1307"/>
      <c r="U74" s="1307"/>
      <c r="V74" s="1276"/>
      <c r="W74" s="1307"/>
      <c r="X74" s="1305"/>
      <c r="Y74" s="1308"/>
      <c r="Z74" s="1305"/>
      <c r="AA74" s="1279"/>
      <c r="AB74" s="1308"/>
      <c r="AC74" s="1279"/>
      <c r="AD74" s="1309"/>
    </row>
    <row r="75" spans="1:31" ht="15.6">
      <c r="A75" s="1300"/>
      <c r="B75" s="38"/>
      <c r="C75" s="1301"/>
      <c r="D75" s="1302"/>
      <c r="E75" s="1303"/>
      <c r="F75" s="1303"/>
      <c r="G75" s="664"/>
      <c r="H75" s="1304"/>
      <c r="I75" s="1305"/>
      <c r="J75" s="1327">
        <v>1</v>
      </c>
      <c r="K75" s="1305"/>
      <c r="L75" s="1307"/>
      <c r="M75" s="1276"/>
      <c r="N75" s="1307"/>
      <c r="O75" s="1279"/>
      <c r="P75" s="1308"/>
      <c r="Q75" s="1279"/>
      <c r="R75" s="1307"/>
      <c r="S75" s="1276"/>
      <c r="T75" s="1307"/>
      <c r="U75" s="1307"/>
      <c r="V75" s="1276"/>
      <c r="W75" s="1307"/>
      <c r="X75" s="1305"/>
      <c r="Y75" s="1308"/>
      <c r="Z75" s="1305"/>
      <c r="AA75" s="1279"/>
      <c r="AB75" s="1308"/>
      <c r="AC75" s="1279"/>
      <c r="AD75" s="1309"/>
    </row>
    <row r="76" spans="1:31" ht="15.6">
      <c r="A76" s="1300"/>
      <c r="B76" s="38"/>
      <c r="C76" s="1301"/>
      <c r="D76" s="1302"/>
      <c r="E76" s="1303"/>
      <c r="F76" s="1303"/>
      <c r="G76" s="664"/>
      <c r="H76" s="1304"/>
      <c r="I76" s="1305"/>
      <c r="J76" s="1306"/>
      <c r="K76" s="1305"/>
      <c r="L76" s="1307"/>
      <c r="M76" s="1276"/>
      <c r="N76" s="1307"/>
      <c r="O76" s="1279"/>
      <c r="P76" s="1308"/>
      <c r="Q76" s="1279"/>
      <c r="R76" s="1307"/>
      <c r="S76" s="1276"/>
      <c r="T76" s="1307"/>
      <c r="U76" s="1307"/>
      <c r="V76" s="1276"/>
      <c r="W76" s="1307"/>
      <c r="X76" s="1305"/>
      <c r="Y76" s="1308"/>
      <c r="Z76" s="1305"/>
      <c r="AA76" s="1279"/>
      <c r="AB76" s="1308"/>
      <c r="AC76" s="1279"/>
      <c r="AD76" s="1309"/>
    </row>
    <row r="77" spans="1:31" ht="15" thickBot="1">
      <c r="A77" s="2"/>
      <c r="B77" s="2"/>
      <c r="C77" s="2"/>
      <c r="D77" s="15"/>
      <c r="E77" s="16"/>
      <c r="F77" s="16"/>
      <c r="G77" s="17"/>
      <c r="H77" s="17"/>
      <c r="I77" s="36"/>
      <c r="J77" s="18"/>
      <c r="K77" s="13"/>
      <c r="L77" s="13"/>
      <c r="M77" s="68"/>
      <c r="N77" s="13"/>
      <c r="O77" s="13"/>
      <c r="P77" s="14"/>
      <c r="Q77" s="13"/>
      <c r="R77" s="13"/>
      <c r="S77" s="14"/>
      <c r="T77" s="13"/>
      <c r="U77" s="36"/>
      <c r="V77" s="36"/>
      <c r="W77" s="13"/>
      <c r="X77" s="13"/>
      <c r="Y77" s="14"/>
      <c r="Z77" s="13"/>
      <c r="AA77" s="13"/>
      <c r="AB77" s="14"/>
      <c r="AC77" s="13"/>
    </row>
    <row r="78" spans="1:31">
      <c r="A78" s="93" t="s">
        <v>0</v>
      </c>
      <c r="B78" s="85" t="s">
        <v>46</v>
      </c>
      <c r="C78" s="20" t="s">
        <v>31</v>
      </c>
      <c r="D78" s="20" t="s">
        <v>15</v>
      </c>
      <c r="E78" s="54" t="s">
        <v>16</v>
      </c>
      <c r="F78" s="54" t="s">
        <v>124</v>
      </c>
      <c r="G78" s="54" t="s">
        <v>292</v>
      </c>
      <c r="H78" s="49" t="s">
        <v>124</v>
      </c>
      <c r="I78" s="1677" t="s">
        <v>294</v>
      </c>
      <c r="J78" s="1678"/>
      <c r="K78" s="1678"/>
      <c r="L78" s="1678"/>
      <c r="M78" s="1678"/>
      <c r="N78" s="1678"/>
      <c r="O78" s="1678"/>
      <c r="P78" s="1678"/>
      <c r="Q78" s="1678"/>
      <c r="R78" s="1678"/>
      <c r="S78" s="1678"/>
      <c r="T78" s="1678"/>
      <c r="U78" s="1678"/>
      <c r="V78" s="1678"/>
      <c r="W78" s="1678"/>
      <c r="X78" s="1678"/>
      <c r="Y78" s="1678"/>
      <c r="Z78" s="1678"/>
      <c r="AA78" s="1678"/>
      <c r="AB78" s="1678"/>
      <c r="AC78" s="1679"/>
      <c r="AD78" s="8" t="s">
        <v>4</v>
      </c>
    </row>
    <row r="79" spans="1:31" ht="15" thickBot="1">
      <c r="A79" s="94" t="s">
        <v>1</v>
      </c>
      <c r="B79" s="9"/>
      <c r="C79" s="21" t="s">
        <v>168</v>
      </c>
      <c r="D79" s="21" t="s">
        <v>297</v>
      </c>
      <c r="E79" s="55" t="s">
        <v>290</v>
      </c>
      <c r="F79" s="55" t="s">
        <v>290</v>
      </c>
      <c r="G79" s="55" t="s">
        <v>45</v>
      </c>
      <c r="H79" s="50" t="s">
        <v>293</v>
      </c>
      <c r="I79" s="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4"/>
      <c r="AD79" s="6" t="s">
        <v>2</v>
      </c>
    </row>
    <row r="80" spans="1:31">
      <c r="A80" s="94"/>
      <c r="B80" s="9"/>
      <c r="C80" s="21" t="s">
        <v>295</v>
      </c>
      <c r="D80" s="21"/>
      <c r="E80" s="55" t="s">
        <v>17</v>
      </c>
      <c r="F80" s="55" t="s">
        <v>291</v>
      </c>
      <c r="G80" s="55" t="s">
        <v>121</v>
      </c>
      <c r="H80" s="50" t="s">
        <v>125</v>
      </c>
      <c r="I80" s="1666" t="s">
        <v>18</v>
      </c>
      <c r="J80" s="1667"/>
      <c r="K80" s="1668"/>
      <c r="L80" s="1666" t="s">
        <v>22</v>
      </c>
      <c r="M80" s="1667"/>
      <c r="N80" s="1668"/>
      <c r="O80" s="1666" t="s">
        <v>5</v>
      </c>
      <c r="P80" s="1667"/>
      <c r="Q80" s="1668"/>
      <c r="R80" s="1666" t="s">
        <v>6</v>
      </c>
      <c r="S80" s="1667"/>
      <c r="T80" s="1668"/>
      <c r="U80" s="1666" t="s">
        <v>7</v>
      </c>
      <c r="V80" s="1667"/>
      <c r="W80" s="1668"/>
      <c r="X80" s="1666" t="s">
        <v>8</v>
      </c>
      <c r="Y80" s="1667"/>
      <c r="Z80" s="1668"/>
      <c r="AA80" s="1666" t="s">
        <v>23</v>
      </c>
      <c r="AB80" s="1667"/>
      <c r="AC80" s="1668"/>
      <c r="AD80" s="6" t="s">
        <v>3</v>
      </c>
    </row>
    <row r="81" spans="1:30" ht="15" thickBot="1">
      <c r="A81" s="95"/>
      <c r="B81" s="23"/>
      <c r="C81" s="22" t="s">
        <v>296</v>
      </c>
      <c r="D81" s="22"/>
      <c r="E81" s="23"/>
      <c r="F81" s="23"/>
      <c r="G81" s="56" t="s">
        <v>122</v>
      </c>
      <c r="H81" s="48" t="s">
        <v>122</v>
      </c>
      <c r="I81" s="63" t="s">
        <v>19</v>
      </c>
      <c r="J81" s="64" t="s">
        <v>20</v>
      </c>
      <c r="K81" s="65" t="s">
        <v>21</v>
      </c>
      <c r="L81" s="63" t="s">
        <v>19</v>
      </c>
      <c r="M81" s="64" t="s">
        <v>20</v>
      </c>
      <c r="N81" s="65" t="s">
        <v>21</v>
      </c>
      <c r="O81" s="63" t="s">
        <v>19</v>
      </c>
      <c r="P81" s="64" t="s">
        <v>20</v>
      </c>
      <c r="Q81" s="65" t="s">
        <v>21</v>
      </c>
      <c r="R81" s="63" t="s">
        <v>19</v>
      </c>
      <c r="S81" s="64" t="s">
        <v>20</v>
      </c>
      <c r="T81" s="65" t="s">
        <v>21</v>
      </c>
      <c r="U81" s="63" t="s">
        <v>19</v>
      </c>
      <c r="V81" s="64" t="s">
        <v>20</v>
      </c>
      <c r="W81" s="65" t="s">
        <v>21</v>
      </c>
      <c r="X81" s="63" t="s">
        <v>19</v>
      </c>
      <c r="Y81" s="64" t="s">
        <v>20</v>
      </c>
      <c r="Z81" s="65" t="s">
        <v>21</v>
      </c>
      <c r="AA81" s="63" t="s">
        <v>19</v>
      </c>
      <c r="AB81" s="64" t="s">
        <v>20</v>
      </c>
      <c r="AC81" s="65" t="s">
        <v>21</v>
      </c>
      <c r="AD81" s="6"/>
    </row>
    <row r="82" spans="1:30" ht="15" thickBot="1">
      <c r="A82" s="96">
        <v>1</v>
      </c>
      <c r="B82" s="10">
        <v>2</v>
      </c>
      <c r="C82" s="24">
        <v>3</v>
      </c>
      <c r="D82" s="24">
        <v>4</v>
      </c>
      <c r="E82" s="24">
        <v>5</v>
      </c>
      <c r="F82" s="10">
        <v>6</v>
      </c>
      <c r="G82" s="10">
        <v>7</v>
      </c>
      <c r="H82" s="7">
        <v>8</v>
      </c>
      <c r="I82" s="1680">
        <v>9</v>
      </c>
      <c r="J82" s="1681"/>
      <c r="K82" s="1682"/>
      <c r="L82" s="1680">
        <v>10</v>
      </c>
      <c r="M82" s="1681"/>
      <c r="N82" s="1682"/>
      <c r="O82" s="1680">
        <v>11</v>
      </c>
      <c r="P82" s="1681"/>
      <c r="Q82" s="1682"/>
      <c r="R82" s="1680">
        <v>12</v>
      </c>
      <c r="S82" s="1681"/>
      <c r="T82" s="1682"/>
      <c r="U82" s="1680">
        <v>13</v>
      </c>
      <c r="V82" s="1681"/>
      <c r="W82" s="1682"/>
      <c r="X82" s="1680">
        <v>14</v>
      </c>
      <c r="Y82" s="1681"/>
      <c r="Z82" s="1682"/>
      <c r="AA82" s="1680">
        <v>15</v>
      </c>
      <c r="AB82" s="1681"/>
      <c r="AC82" s="1682"/>
      <c r="AD82" s="7">
        <v>16</v>
      </c>
    </row>
    <row r="83" spans="1:30" ht="24" customHeight="1">
      <c r="A83" s="114" t="s">
        <v>273</v>
      </c>
      <c r="B83" s="29" t="s">
        <v>283</v>
      </c>
      <c r="C83" s="124" t="s">
        <v>11</v>
      </c>
      <c r="D83" s="350" t="s">
        <v>29</v>
      </c>
      <c r="E83" s="267">
        <v>24</v>
      </c>
      <c r="F83" s="351">
        <f>SUM(E83:E84)</f>
        <v>39</v>
      </c>
      <c r="G83" s="479">
        <f>SUM(J83*100/75,M83*100/75,P83*100/75,S83*100/75,V83*100/75,Y83*100/75,AB83*100/75)</f>
        <v>0.25</v>
      </c>
      <c r="H83" s="557">
        <f>SUM(G83:G84)</f>
        <v>0.58333333333333326</v>
      </c>
      <c r="I83" s="660">
        <v>0.625</v>
      </c>
      <c r="J83" s="563">
        <v>6.25E-2</v>
      </c>
      <c r="K83" s="661">
        <f t="shared" ref="K83" si="73">I83+J83</f>
        <v>0.6875</v>
      </c>
      <c r="L83" s="660"/>
      <c r="M83" s="563"/>
      <c r="N83" s="661"/>
      <c r="O83" s="660">
        <v>0.625</v>
      </c>
      <c r="P83" s="563">
        <v>6.25E-2</v>
      </c>
      <c r="Q83" s="661">
        <f t="shared" ref="Q83" si="74">O83+P83</f>
        <v>0.6875</v>
      </c>
      <c r="R83" s="660"/>
      <c r="S83" s="563"/>
      <c r="T83" s="661"/>
      <c r="U83" s="660">
        <v>0.625</v>
      </c>
      <c r="V83" s="563">
        <v>6.25E-2</v>
      </c>
      <c r="W83" s="661">
        <f t="shared" ref="W83" si="75">U83+V83</f>
        <v>0.6875</v>
      </c>
      <c r="X83" s="373"/>
      <c r="Y83" s="1013"/>
      <c r="Z83" s="147"/>
      <c r="AA83" s="660"/>
      <c r="AB83" s="563"/>
      <c r="AC83" s="661"/>
      <c r="AD83" s="1705" t="s">
        <v>380</v>
      </c>
    </row>
    <row r="84" spans="1:30" ht="24" customHeight="1" thickBot="1">
      <c r="A84" s="403" t="s">
        <v>190</v>
      </c>
      <c r="B84" s="374"/>
      <c r="C84" s="12"/>
      <c r="D84" s="378" t="s">
        <v>28</v>
      </c>
      <c r="E84" s="297">
        <v>15</v>
      </c>
      <c r="F84" s="271"/>
      <c r="G84" s="462">
        <f>SUM(J84*100/75,M84*100/75,P84*100/75,S84*100/75,V84*100/75,Y84*100/75,AB84*100/75)</f>
        <v>0.33333333333333331</v>
      </c>
      <c r="H84" s="281"/>
      <c r="I84" s="409">
        <v>0.69444444444444453</v>
      </c>
      <c r="J84" s="501">
        <v>6.25E-2</v>
      </c>
      <c r="K84" s="502">
        <f>I84+J84</f>
        <v>0.75694444444444453</v>
      </c>
      <c r="L84" s="500"/>
      <c r="M84" s="501"/>
      <c r="N84" s="502"/>
      <c r="O84" s="409">
        <v>0.69444444444444453</v>
      </c>
      <c r="P84" s="501">
        <v>6.25E-2</v>
      </c>
      <c r="Q84" s="502">
        <f>O84+P84</f>
        <v>0.75694444444444453</v>
      </c>
      <c r="R84" s="500"/>
      <c r="S84" s="501"/>
      <c r="T84" s="502"/>
      <c r="U84" s="409">
        <v>0.69444444444444453</v>
      </c>
      <c r="V84" s="501">
        <v>6.25E-2</v>
      </c>
      <c r="W84" s="502">
        <f>U84+V84</f>
        <v>0.75694444444444453</v>
      </c>
      <c r="X84" s="409"/>
      <c r="Y84" s="501"/>
      <c r="Z84" s="502"/>
      <c r="AA84" s="409">
        <v>0.375</v>
      </c>
      <c r="AB84" s="501">
        <v>6.25E-2</v>
      </c>
      <c r="AC84" s="502">
        <f>AA84+AB84</f>
        <v>0.4375</v>
      </c>
      <c r="AD84" s="1707"/>
    </row>
    <row r="85" spans="1:30" ht="15.6">
      <c r="A85" s="117" t="s">
        <v>176</v>
      </c>
      <c r="B85" s="29" t="s">
        <v>283</v>
      </c>
      <c r="C85" s="11" t="s">
        <v>169</v>
      </c>
      <c r="D85" s="356" t="s">
        <v>28</v>
      </c>
      <c r="E85" s="267">
        <v>20</v>
      </c>
      <c r="F85" s="351">
        <f>SUM(E85:E86)</f>
        <v>20</v>
      </c>
      <c r="G85" s="479">
        <f>SUM(J85*100/75,M85*100/75,P85*100/75,S85*100/75,V85*100/75,Y85*100/75,AB85*100/75)</f>
        <v>0.33333333333333331</v>
      </c>
      <c r="H85" s="557">
        <f>SUM(G85:G86)</f>
        <v>0.33333333333333331</v>
      </c>
      <c r="I85" s="477">
        <v>0.625</v>
      </c>
      <c r="J85" s="731">
        <v>6.25E-2</v>
      </c>
      <c r="K85" s="478">
        <f>I85+J85</f>
        <v>0.6875</v>
      </c>
      <c r="L85" s="184"/>
      <c r="M85" s="731"/>
      <c r="N85" s="216"/>
      <c r="O85" s="477">
        <v>0.625</v>
      </c>
      <c r="P85" s="731">
        <v>6.25E-2</v>
      </c>
      <c r="Q85" s="478">
        <f>O85+P85</f>
        <v>0.6875</v>
      </c>
      <c r="R85" s="477">
        <v>0.625</v>
      </c>
      <c r="S85" s="731">
        <v>6.25E-2</v>
      </c>
      <c r="T85" s="478">
        <f>R85+S85</f>
        <v>0.6875</v>
      </c>
      <c r="U85" s="477">
        <v>0.625</v>
      </c>
      <c r="V85" s="731">
        <v>6.25E-2</v>
      </c>
      <c r="W85" s="478">
        <f>U85+V85</f>
        <v>0.6875</v>
      </c>
      <c r="X85" s="184"/>
      <c r="Y85" s="731"/>
      <c r="Z85" s="167"/>
      <c r="AA85" s="184"/>
      <c r="AB85" s="731"/>
      <c r="AC85" s="80"/>
      <c r="AD85" s="1705" t="s">
        <v>149</v>
      </c>
    </row>
    <row r="86" spans="1:30" ht="16.2" thickBot="1">
      <c r="A86" s="115" t="s">
        <v>177</v>
      </c>
      <c r="B86" s="31"/>
      <c r="C86" s="70" t="s">
        <v>170</v>
      </c>
      <c r="D86" s="239"/>
      <c r="E86" s="307"/>
      <c r="F86" s="325"/>
      <c r="G86" s="309"/>
      <c r="H86" s="326"/>
      <c r="I86" s="219"/>
      <c r="J86" s="749"/>
      <c r="K86" s="220"/>
      <c r="L86" s="189"/>
      <c r="M86" s="732"/>
      <c r="N86" s="217"/>
      <c r="O86" s="219"/>
      <c r="P86" s="749"/>
      <c r="Q86" s="220"/>
      <c r="R86" s="189"/>
      <c r="S86" s="732"/>
      <c r="T86" s="188"/>
      <c r="U86" s="219"/>
      <c r="V86" s="749"/>
      <c r="W86" s="220"/>
      <c r="X86" s="189"/>
      <c r="Y86" s="732"/>
      <c r="Z86" s="188"/>
      <c r="AA86" s="189"/>
      <c r="AB86" s="732"/>
      <c r="AC86" s="82"/>
      <c r="AD86" s="1707"/>
    </row>
    <row r="87" spans="1:30" ht="15.6">
      <c r="A87" s="83" t="s">
        <v>87</v>
      </c>
      <c r="B87" s="29" t="s">
        <v>283</v>
      </c>
      <c r="C87" s="12" t="s">
        <v>169</v>
      </c>
      <c r="D87" s="310" t="s">
        <v>29</v>
      </c>
      <c r="E87" s="286">
        <v>25</v>
      </c>
      <c r="F87" s="288"/>
      <c r="G87" s="483">
        <f t="shared" ref="G87" si="76">SUM(J87*100/75,M87*100/75,P87*100/75,S87*100/75,V87*100/75,Y87*100/75,AB87*100/75)</f>
        <v>0.25</v>
      </c>
      <c r="H87" s="463"/>
      <c r="I87" s="184"/>
      <c r="J87" s="731"/>
      <c r="K87" s="167"/>
      <c r="L87" s="477">
        <v>0.625</v>
      </c>
      <c r="M87" s="731">
        <v>6.25E-2</v>
      </c>
      <c r="N87" s="478">
        <f>L87+M87</f>
        <v>0.6875</v>
      </c>
      <c r="O87" s="477"/>
      <c r="P87" s="731"/>
      <c r="Q87" s="478"/>
      <c r="R87" s="548"/>
      <c r="S87" s="899"/>
      <c r="T87" s="550"/>
      <c r="U87" s="477"/>
      <c r="V87" s="731"/>
      <c r="W87" s="550">
        <f>U87+V87</f>
        <v>0</v>
      </c>
      <c r="X87" s="477">
        <v>0.5625</v>
      </c>
      <c r="Y87" s="731">
        <v>6.25E-2</v>
      </c>
      <c r="Z87" s="478">
        <f>X87+Y87</f>
        <v>0.625</v>
      </c>
      <c r="AA87" s="477">
        <v>0.41666666666666669</v>
      </c>
      <c r="AB87" s="731">
        <v>6.25E-2</v>
      </c>
      <c r="AC87" s="478">
        <f t="shared" ref="AC87" si="77">AA87+AB87</f>
        <v>0.47916666666666669</v>
      </c>
      <c r="AD87" s="1705" t="s">
        <v>384</v>
      </c>
    </row>
    <row r="88" spans="1:30" ht="15.6">
      <c r="A88" s="83" t="s">
        <v>88</v>
      </c>
      <c r="B88" s="30"/>
      <c r="C88" s="12" t="s">
        <v>170</v>
      </c>
      <c r="D88" s="313"/>
      <c r="E88" s="299"/>
      <c r="F88" s="288">
        <f>SUM(E87:E89)</f>
        <v>25</v>
      </c>
      <c r="G88" s="462"/>
      <c r="H88" s="463">
        <f>SUM(G87:G89)</f>
        <v>0.25</v>
      </c>
      <c r="I88" s="208"/>
      <c r="J88" s="750"/>
      <c r="K88" s="195"/>
      <c r="L88" s="194"/>
      <c r="M88" s="754"/>
      <c r="N88" s="195"/>
      <c r="O88" s="194"/>
      <c r="P88" s="754"/>
      <c r="Q88" s="195"/>
      <c r="R88" s="194"/>
      <c r="S88" s="754"/>
      <c r="T88" s="195"/>
      <c r="U88" s="194"/>
      <c r="V88" s="754"/>
      <c r="W88" s="207"/>
      <c r="X88" s="194"/>
      <c r="Y88" s="754"/>
      <c r="Z88" s="195"/>
      <c r="AA88" s="194"/>
      <c r="AB88" s="754"/>
      <c r="AC88" s="81"/>
      <c r="AD88" s="1706"/>
    </row>
    <row r="89" spans="1:30" ht="16.2" thickBot="1">
      <c r="A89" s="104" t="s">
        <v>89</v>
      </c>
      <c r="B89" s="31"/>
      <c r="C89" s="31"/>
      <c r="D89" s="290"/>
      <c r="E89" s="327"/>
      <c r="F89" s="328"/>
      <c r="G89" s="329"/>
      <c r="H89" s="330"/>
      <c r="I89" s="221"/>
      <c r="J89" s="737"/>
      <c r="K89" s="222"/>
      <c r="L89" s="189"/>
      <c r="M89" s="737"/>
      <c r="N89" s="188"/>
      <c r="O89" s="187"/>
      <c r="P89" s="737"/>
      <c r="Q89" s="188"/>
      <c r="R89" s="189"/>
      <c r="S89" s="737"/>
      <c r="T89" s="188"/>
      <c r="U89" s="187"/>
      <c r="V89" s="737"/>
      <c r="W89" s="217"/>
      <c r="X89" s="189"/>
      <c r="Y89" s="737"/>
      <c r="Z89" s="188"/>
      <c r="AA89" s="189"/>
      <c r="AB89" s="737"/>
      <c r="AC89" s="82"/>
      <c r="AD89" s="1707"/>
    </row>
    <row r="90" spans="1:30" ht="27.6" customHeight="1">
      <c r="A90" s="111" t="s">
        <v>79</v>
      </c>
      <c r="B90" s="29" t="s">
        <v>283</v>
      </c>
      <c r="C90" s="11" t="s">
        <v>169</v>
      </c>
      <c r="D90" s="368" t="s">
        <v>119</v>
      </c>
      <c r="E90" s="269">
        <v>10</v>
      </c>
      <c r="F90" s="351"/>
      <c r="G90" s="483">
        <f t="shared" ref="G90" si="78">SUM(J90*100/75,M90*100/75,P90*100/75,S90*100/75,V90*100/75,Y90*100/75,AB90*100/75)</f>
        <v>0.58333333333333326</v>
      </c>
      <c r="H90" s="324"/>
      <c r="I90" s="660">
        <v>0.625</v>
      </c>
      <c r="J90" s="563">
        <v>6.25E-2</v>
      </c>
      <c r="K90" s="661">
        <f t="shared" ref="K90" si="79">I90+J90</f>
        <v>0.6875</v>
      </c>
      <c r="L90" s="660">
        <v>0.625</v>
      </c>
      <c r="M90" s="563">
        <v>6.25E-2</v>
      </c>
      <c r="N90" s="661">
        <f t="shared" ref="N90" si="80">L90+M90</f>
        <v>0.6875</v>
      </c>
      <c r="O90" s="660">
        <v>0.625</v>
      </c>
      <c r="P90" s="563">
        <v>6.25E-2</v>
      </c>
      <c r="Q90" s="661">
        <f t="shared" ref="Q90" si="81">O90+P90</f>
        <v>0.6875</v>
      </c>
      <c r="R90" s="660">
        <v>0.625</v>
      </c>
      <c r="S90" s="563">
        <v>6.25E-2</v>
      </c>
      <c r="T90" s="661">
        <f t="shared" ref="T90" si="82">R90+S90</f>
        <v>0.6875</v>
      </c>
      <c r="U90" s="660">
        <v>0.625</v>
      </c>
      <c r="V90" s="904">
        <v>9.375E-2</v>
      </c>
      <c r="W90" s="661">
        <f t="shared" ref="W90" si="83">U90+V90</f>
        <v>0.71875</v>
      </c>
      <c r="X90" s="1063"/>
      <c r="Y90" s="1064"/>
      <c r="Z90" s="658"/>
      <c r="AA90" s="657">
        <v>0.375</v>
      </c>
      <c r="AB90" s="904">
        <v>9.375E-2</v>
      </c>
      <c r="AC90" s="658">
        <f t="shared" ref="AC90" si="84">AA90+AB90</f>
        <v>0.46875</v>
      </c>
      <c r="AD90" s="1698" t="s">
        <v>149</v>
      </c>
    </row>
    <row r="91" spans="1:30" ht="15.6">
      <c r="A91" s="83" t="s">
        <v>75</v>
      </c>
      <c r="B91" s="30"/>
      <c r="C91" s="89" t="s">
        <v>170</v>
      </c>
      <c r="D91" s="368"/>
      <c r="E91" s="382"/>
      <c r="F91" s="288">
        <f>SUM(E90:E93)</f>
        <v>19</v>
      </c>
      <c r="G91" s="462"/>
      <c r="H91" s="463">
        <f>SUM(G90:G93)</f>
        <v>1.3333333333333333</v>
      </c>
      <c r="I91" s="409"/>
      <c r="J91" s="659"/>
      <c r="K91" s="656"/>
      <c r="L91" s="654"/>
      <c r="M91" s="659"/>
      <c r="N91" s="656"/>
      <c r="O91" s="654"/>
      <c r="P91" s="659"/>
      <c r="Q91" s="656"/>
      <c r="R91" s="657"/>
      <c r="S91" s="756"/>
      <c r="T91" s="658"/>
      <c r="U91" s="657"/>
      <c r="V91" s="904"/>
      <c r="W91" s="658"/>
      <c r="X91" s="1065"/>
      <c r="Y91" s="756"/>
      <c r="Z91" s="658"/>
      <c r="AA91" s="657"/>
      <c r="AB91" s="756"/>
      <c r="AC91" s="658"/>
      <c r="AD91" s="1699"/>
    </row>
    <row r="92" spans="1:30" ht="15.6">
      <c r="A92" s="83" t="s">
        <v>74</v>
      </c>
      <c r="B92" s="30"/>
      <c r="C92" s="89"/>
      <c r="D92" s="368" t="s">
        <v>97</v>
      </c>
      <c r="E92" s="382">
        <v>9</v>
      </c>
      <c r="F92" s="288"/>
      <c r="G92" s="462">
        <f>SUM(J92*100/75,M92*100/75,P92*100/75,S92*100/75,V92*100/75,Y92*100/75,AB92*100/75)</f>
        <v>0.75</v>
      </c>
      <c r="H92" s="463"/>
      <c r="I92" s="409">
        <v>0.69444444444444453</v>
      </c>
      <c r="J92" s="659">
        <v>9.375E-2</v>
      </c>
      <c r="K92" s="656">
        <f t="shared" ref="K92" si="85">I92+J92</f>
        <v>0.78819444444444453</v>
      </c>
      <c r="L92" s="409">
        <v>0.69444444444444453</v>
      </c>
      <c r="M92" s="659">
        <v>9.375E-2</v>
      </c>
      <c r="N92" s="656">
        <f t="shared" ref="N92" si="86">L92+M92</f>
        <v>0.78819444444444453</v>
      </c>
      <c r="O92" s="409">
        <v>0.69444444444444453</v>
      </c>
      <c r="P92" s="659">
        <v>9.375E-2</v>
      </c>
      <c r="Q92" s="656">
        <f t="shared" ref="Q92" si="87">O92+P92</f>
        <v>0.78819444444444453</v>
      </c>
      <c r="R92" s="409">
        <v>0.69444444444444453</v>
      </c>
      <c r="S92" s="659">
        <v>9.375E-2</v>
      </c>
      <c r="T92" s="656">
        <f t="shared" ref="T92" si="88">R92+S92</f>
        <v>0.78819444444444453</v>
      </c>
      <c r="U92" s="657">
        <v>0.72569444444444453</v>
      </c>
      <c r="V92" s="904">
        <v>9.375E-2</v>
      </c>
      <c r="W92" s="658">
        <f t="shared" ref="W92" si="89">U92+V92</f>
        <v>0.81944444444444453</v>
      </c>
      <c r="X92" s="1065"/>
      <c r="Y92" s="756"/>
      <c r="Z92" s="658"/>
      <c r="AA92" s="657">
        <v>0.47916666666666669</v>
      </c>
      <c r="AB92" s="904">
        <v>9.375E-2</v>
      </c>
      <c r="AC92" s="658">
        <f t="shared" ref="AC92" si="90">AA92+AB92</f>
        <v>0.57291666666666674</v>
      </c>
      <c r="AD92" s="1699"/>
    </row>
    <row r="93" spans="1:30" ht="16.2" thickBot="1">
      <c r="A93" s="83"/>
      <c r="B93" s="32"/>
      <c r="C93" s="33"/>
      <c r="D93" s="381"/>
      <c r="E93" s="300"/>
      <c r="F93" s="288"/>
      <c r="G93" s="275"/>
      <c r="H93" s="273"/>
      <c r="I93" s="757"/>
      <c r="J93" s="758"/>
      <c r="K93" s="759"/>
      <c r="L93" s="560"/>
      <c r="M93" s="659"/>
      <c r="N93" s="702"/>
      <c r="O93" s="560"/>
      <c r="P93" s="659"/>
      <c r="Q93" s="702"/>
      <c r="R93" s="657"/>
      <c r="S93" s="904"/>
      <c r="T93" s="658"/>
      <c r="U93" s="1057"/>
      <c r="V93" s="904"/>
      <c r="W93" s="1039"/>
      <c r="X93" s="1038"/>
      <c r="Y93" s="904"/>
      <c r="Z93" s="1039"/>
      <c r="AA93" s="657"/>
      <c r="AB93" s="904"/>
      <c r="AC93" s="658"/>
      <c r="AD93" s="1700"/>
    </row>
    <row r="94" spans="1:30" ht="15.6">
      <c r="A94" s="963" t="s">
        <v>212</v>
      </c>
      <c r="B94" s="25" t="s">
        <v>307</v>
      </c>
      <c r="C94" s="62" t="s">
        <v>169</v>
      </c>
      <c r="D94" s="350" t="s">
        <v>137</v>
      </c>
      <c r="E94" s="263"/>
      <c r="F94" s="315"/>
      <c r="G94" s="479">
        <f t="shared" ref="G94" si="91">SUM(J94*100/75,M94*100/75,P94*100/75,S94*100/75,V94*100/75,Y94*100/75,AB94*100/75)</f>
        <v>0.25</v>
      </c>
      <c r="H94" s="557"/>
      <c r="I94" s="660"/>
      <c r="J94" s="563"/>
      <c r="K94" s="661"/>
      <c r="L94" s="760"/>
      <c r="M94" s="563"/>
      <c r="N94" s="661"/>
      <c r="O94" s="760"/>
      <c r="P94" s="563"/>
      <c r="Q94" s="661"/>
      <c r="R94" s="1055"/>
      <c r="S94" s="936"/>
      <c r="T94" s="1056"/>
      <c r="U94" s="410">
        <v>0.6875</v>
      </c>
      <c r="V94" s="727">
        <v>9.375E-2</v>
      </c>
      <c r="W94" s="412">
        <f t="shared" ref="W94" si="92">U94+V94</f>
        <v>0.78125</v>
      </c>
      <c r="X94" s="410">
        <v>0.66666666666666663</v>
      </c>
      <c r="Y94" s="727">
        <v>9.375E-2</v>
      </c>
      <c r="Z94" s="412">
        <f t="shared" ref="Z94" si="93">X94+Y94</f>
        <v>0.76041666666666663</v>
      </c>
      <c r="AA94" s="804"/>
      <c r="AB94" s="912"/>
      <c r="AC94" s="412"/>
      <c r="AD94" s="1733" t="s">
        <v>386</v>
      </c>
    </row>
    <row r="95" spans="1:30" ht="16.2" thickBot="1">
      <c r="A95" s="115" t="s">
        <v>47</v>
      </c>
      <c r="B95" s="28" t="s">
        <v>306</v>
      </c>
      <c r="C95" s="88" t="s">
        <v>170</v>
      </c>
      <c r="D95" s="239"/>
      <c r="E95" s="307"/>
      <c r="F95" s="355">
        <f>SUM(E94:E95)</f>
        <v>0</v>
      </c>
      <c r="G95" s="1034"/>
      <c r="H95" s="559">
        <f>SUM(G94:G95)</f>
        <v>0.25</v>
      </c>
      <c r="I95" s="481"/>
      <c r="J95" s="476"/>
      <c r="K95" s="520"/>
      <c r="L95" s="481"/>
      <c r="M95" s="476"/>
      <c r="N95" s="521"/>
      <c r="O95" s="481"/>
      <c r="P95" s="476"/>
      <c r="Q95" s="521"/>
      <c r="R95" s="627"/>
      <c r="S95" s="739"/>
      <c r="T95" s="635"/>
      <c r="U95" s="627"/>
      <c r="V95" s="739"/>
      <c r="W95" s="635"/>
      <c r="X95" s="627"/>
      <c r="Y95" s="739"/>
      <c r="Z95" s="635"/>
      <c r="AA95" s="1066"/>
      <c r="AB95" s="1067"/>
      <c r="AC95" s="696"/>
      <c r="AD95" s="1734"/>
    </row>
    <row r="96" spans="1:30" ht="15.6" customHeight="1">
      <c r="A96" s="963" t="s">
        <v>110</v>
      </c>
      <c r="B96" s="25" t="s">
        <v>94</v>
      </c>
      <c r="C96" s="62" t="s">
        <v>169</v>
      </c>
      <c r="D96" s="350"/>
      <c r="E96" s="267"/>
      <c r="F96" s="351"/>
      <c r="G96" s="479"/>
      <c r="H96" s="316"/>
      <c r="I96" s="548"/>
      <c r="J96" s="549"/>
      <c r="K96" s="478"/>
      <c r="L96" s="477"/>
      <c r="M96" s="1028"/>
      <c r="N96" s="478"/>
      <c r="O96" s="477"/>
      <c r="P96" s="563"/>
      <c r="Q96" s="478"/>
      <c r="R96" s="410"/>
      <c r="S96" s="936"/>
      <c r="T96" s="412"/>
      <c r="U96" s="410"/>
      <c r="V96" s="936"/>
      <c r="W96" s="412"/>
      <c r="X96" s="410"/>
      <c r="Y96" s="936"/>
      <c r="Z96" s="412"/>
      <c r="AA96" s="410"/>
      <c r="AB96" s="936"/>
      <c r="AC96" s="412"/>
      <c r="AD96" s="1698" t="s">
        <v>387</v>
      </c>
    </row>
    <row r="97" spans="1:32" ht="15.6">
      <c r="A97" s="117" t="s">
        <v>52</v>
      </c>
      <c r="B97" s="26" t="s">
        <v>283</v>
      </c>
      <c r="C97" s="89" t="s">
        <v>170</v>
      </c>
      <c r="D97" s="353" t="s">
        <v>135</v>
      </c>
      <c r="E97" s="269">
        <v>3</v>
      </c>
      <c r="F97" s="288">
        <f>SUM(E96:E99)</f>
        <v>15</v>
      </c>
      <c r="G97" s="462">
        <f>SUM(J97*100/75,M97*100/75,P97*100/75,S97*100/75,V97*100/75,Y97*100/75,AB97*100/75)</f>
        <v>0.58333333333333326</v>
      </c>
      <c r="H97" s="463">
        <v>0.75</v>
      </c>
      <c r="I97" s="761"/>
      <c r="J97" s="762"/>
      <c r="K97" s="461"/>
      <c r="L97" s="560">
        <v>68.666666666666671</v>
      </c>
      <c r="M97" s="987">
        <v>6.25E-2</v>
      </c>
      <c r="N97" s="702">
        <f t="shared" ref="N97" si="94">L97+M97</f>
        <v>68.729166666666671</v>
      </c>
      <c r="O97" s="560">
        <v>68.666666666666671</v>
      </c>
      <c r="P97" s="659">
        <v>9.375E-2</v>
      </c>
      <c r="Q97" s="702">
        <f t="shared" ref="Q97:Q98" si="95">O97+P97</f>
        <v>68.760416666666671</v>
      </c>
      <c r="R97" s="560">
        <v>68.666666666666671</v>
      </c>
      <c r="S97" s="904">
        <v>9.375E-2</v>
      </c>
      <c r="T97" s="1039">
        <f t="shared" ref="T97:T98" si="96">R97+S97</f>
        <v>68.760416666666671</v>
      </c>
      <c r="U97" s="1038"/>
      <c r="V97" s="904"/>
      <c r="W97" s="1039"/>
      <c r="X97" s="560">
        <v>68.666666666666671</v>
      </c>
      <c r="Y97" s="904">
        <v>9.375E-2</v>
      </c>
      <c r="Z97" s="1039">
        <f t="shared" ref="Z97:Z98" si="97">X97+Y97</f>
        <v>68.760416666666671</v>
      </c>
      <c r="AA97" s="1057">
        <v>0.41666666666666669</v>
      </c>
      <c r="AB97" s="904">
        <v>9.375E-2</v>
      </c>
      <c r="AC97" s="1039">
        <f t="shared" ref="AC97" si="98">AA97+AB97</f>
        <v>0.51041666666666674</v>
      </c>
      <c r="AD97" s="1699"/>
    </row>
    <row r="98" spans="1:32" ht="15.6">
      <c r="A98" s="117" t="s">
        <v>53</v>
      </c>
      <c r="B98" s="26"/>
      <c r="C98" s="33"/>
      <c r="D98" s="313" t="s">
        <v>137</v>
      </c>
      <c r="E98" s="427">
        <v>12</v>
      </c>
      <c r="F98" s="288"/>
      <c r="G98" s="462">
        <f>SUM(J98*100/75,M98*100/75,P98*100/75,S98*100/75,V98*100/75,Y98*100/75,AB98*100/75)</f>
        <v>0.75</v>
      </c>
      <c r="H98" s="281"/>
      <c r="I98" s="763"/>
      <c r="J98" s="719"/>
      <c r="K98" s="764"/>
      <c r="L98" s="560">
        <v>68.666666666666671</v>
      </c>
      <c r="M98" s="659">
        <v>9.375E-2</v>
      </c>
      <c r="N98" s="702">
        <f t="shared" ref="N98:N104" si="99">L98+M98</f>
        <v>68.760416666666671</v>
      </c>
      <c r="O98" s="560">
        <v>68.666666666666671</v>
      </c>
      <c r="P98" s="659">
        <v>9.375E-2</v>
      </c>
      <c r="Q98" s="702">
        <f t="shared" si="95"/>
        <v>68.760416666666671</v>
      </c>
      <c r="R98" s="560">
        <v>68.666666666666671</v>
      </c>
      <c r="S98" s="659">
        <v>9.375E-2</v>
      </c>
      <c r="T98" s="702">
        <f t="shared" si="96"/>
        <v>68.760416666666671</v>
      </c>
      <c r="U98" s="560">
        <v>68.666666666666671</v>
      </c>
      <c r="V98" s="659">
        <v>9.375E-2</v>
      </c>
      <c r="W98" s="702">
        <f t="shared" ref="W98" si="100">U98+V98</f>
        <v>68.760416666666671</v>
      </c>
      <c r="X98" s="560">
        <v>68.666666666666671</v>
      </c>
      <c r="Y98" s="659">
        <v>9.375E-2</v>
      </c>
      <c r="Z98" s="702">
        <f t="shared" si="97"/>
        <v>68.760416666666671</v>
      </c>
      <c r="AA98" s="1057">
        <v>0.41666666666666669</v>
      </c>
      <c r="AB98" s="904">
        <v>9.375E-2</v>
      </c>
      <c r="AC98" s="1039">
        <f t="shared" ref="AC98" si="101">AA98+AB98</f>
        <v>0.51041666666666674</v>
      </c>
      <c r="AD98" s="1699"/>
    </row>
    <row r="99" spans="1:32" ht="16.2" thickBot="1">
      <c r="A99" s="107"/>
      <c r="B99" s="28"/>
      <c r="C99" s="28"/>
      <c r="D99" s="349"/>
      <c r="E99" s="365"/>
      <c r="F99" s="355"/>
      <c r="G99" s="1083"/>
      <c r="H99" s="326"/>
      <c r="I99" s="1029"/>
      <c r="J99" s="1030"/>
      <c r="K99" s="1031"/>
      <c r="L99" s="654"/>
      <c r="M99" s="655"/>
      <c r="N99" s="656"/>
      <c r="O99" s="654"/>
      <c r="P99" s="659"/>
      <c r="Q99" s="656"/>
      <c r="R99" s="657"/>
      <c r="S99" s="756"/>
      <c r="T99" s="658"/>
      <c r="U99" s="657"/>
      <c r="V99" s="904"/>
      <c r="W99" s="658"/>
      <c r="X99" s="657"/>
      <c r="Y99" s="756"/>
      <c r="Z99" s="658"/>
      <c r="AA99" s="1057"/>
      <c r="AB99" s="437"/>
      <c r="AC99" s="658"/>
      <c r="AD99" s="1700"/>
    </row>
    <row r="100" spans="1:32" ht="15.6">
      <c r="A100" s="117" t="s">
        <v>27</v>
      </c>
      <c r="B100" s="30" t="s">
        <v>283</v>
      </c>
      <c r="C100" s="12" t="s">
        <v>169</v>
      </c>
      <c r="D100" s="352" t="s">
        <v>29</v>
      </c>
      <c r="E100" s="286">
        <v>25</v>
      </c>
      <c r="F100" s="288"/>
      <c r="G100" s="483">
        <f t="shared" ref="G100" si="102">SUM(J100*100/75,M100*100/75,P100*100/75,S100*100/75,V100*100/75,Y100*100/75,AB100*100/75)</f>
        <v>0.25</v>
      </c>
      <c r="H100" s="463"/>
      <c r="I100" s="1096"/>
      <c r="J100" s="1097"/>
      <c r="K100" s="1098"/>
      <c r="L100" s="1096">
        <v>0.64583333333333337</v>
      </c>
      <c r="M100" s="1099">
        <v>6.25E-2</v>
      </c>
      <c r="N100" s="1098">
        <f>L100+M100</f>
        <v>0.70833333333333337</v>
      </c>
      <c r="O100" s="1100"/>
      <c r="P100" s="1097"/>
      <c r="Q100" s="1090">
        <f t="shared" ref="Q100" si="103">O100+P100</f>
        <v>0</v>
      </c>
      <c r="R100" s="1100">
        <v>0.64583333333333337</v>
      </c>
      <c r="S100" s="1108">
        <v>6.25E-2</v>
      </c>
      <c r="T100" s="1090">
        <f>R100+S100</f>
        <v>0.70833333333333337</v>
      </c>
      <c r="U100" s="1100">
        <v>0.64583333333333337</v>
      </c>
      <c r="V100" s="1089">
        <v>6.25E-2</v>
      </c>
      <c r="W100" s="1090">
        <f t="shared" ref="W100" si="104">U100+V100</f>
        <v>0.70833333333333337</v>
      </c>
      <c r="X100" s="1071"/>
      <c r="Y100" s="1068"/>
      <c r="Z100" s="1069"/>
      <c r="AA100" s="1072"/>
      <c r="AB100" s="1070"/>
      <c r="AC100" s="1069"/>
      <c r="AD100" s="1733" t="s">
        <v>148</v>
      </c>
    </row>
    <row r="101" spans="1:32" ht="15.6">
      <c r="A101" s="117" t="s">
        <v>71</v>
      </c>
      <c r="B101" s="30"/>
      <c r="C101" s="12" t="s">
        <v>170</v>
      </c>
      <c r="D101" s="378" t="s">
        <v>28</v>
      </c>
      <c r="E101" s="286">
        <v>20</v>
      </c>
      <c r="F101" s="288">
        <f>SUM(E100:E102)</f>
        <v>45</v>
      </c>
      <c r="G101" s="462">
        <f>SUM(J101*100/75,M101*100/75,P101*100/75,S101*100/75,V101*100/75,Y101*100/75,AB101*100/75)</f>
        <v>0.33333333333333331</v>
      </c>
      <c r="H101" s="463">
        <f>SUM(G100:G102)</f>
        <v>0.58333333333333326</v>
      </c>
      <c r="I101" s="1101"/>
      <c r="J101" s="1102"/>
      <c r="K101" s="1103"/>
      <c r="L101" s="1091">
        <v>0.375</v>
      </c>
      <c r="M101" s="1104">
        <v>6.25E-2</v>
      </c>
      <c r="N101" s="1105">
        <f>L101+M101</f>
        <v>0.4375</v>
      </c>
      <c r="O101" s="1101">
        <v>0.375</v>
      </c>
      <c r="P101" s="1102">
        <v>6.25E-2</v>
      </c>
      <c r="Q101" s="1103">
        <f>O101+P101</f>
        <v>0.4375</v>
      </c>
      <c r="R101" s="1101">
        <v>0.375</v>
      </c>
      <c r="S101" s="1117">
        <v>6.25E-2</v>
      </c>
      <c r="T101" s="679">
        <f>R101+S101</f>
        <v>0.4375</v>
      </c>
      <c r="U101" s="1101">
        <v>0.375</v>
      </c>
      <c r="V101" s="1106">
        <v>6.25E-2</v>
      </c>
      <c r="W101" s="1103">
        <f>U101+V101</f>
        <v>0.4375</v>
      </c>
      <c r="X101" s="1073"/>
      <c r="Y101" s="1075"/>
      <c r="Z101" s="1074"/>
      <c r="AA101" s="1076"/>
      <c r="AB101" s="1075"/>
      <c r="AC101" s="1074"/>
      <c r="AD101" s="1734"/>
    </row>
    <row r="102" spans="1:32" ht="16.2" thickBot="1">
      <c r="A102" s="107" t="s">
        <v>57</v>
      </c>
      <c r="B102" s="31"/>
      <c r="C102" s="31"/>
      <c r="D102" s="379"/>
      <c r="E102" s="380"/>
      <c r="F102" s="355"/>
      <c r="G102" s="462">
        <f>SUM(J102*100/75,M102*100/75,P102*100/75,S102*100/75,V102*100/75,Y102*100/75,AB102*100/75)</f>
        <v>0</v>
      </c>
      <c r="H102" s="703"/>
      <c r="I102" s="988"/>
      <c r="J102" s="989"/>
      <c r="K102" s="990"/>
      <c r="L102" s="988"/>
      <c r="M102" s="989"/>
      <c r="N102" s="990"/>
      <c r="O102" s="991"/>
      <c r="P102" s="992"/>
      <c r="Q102" s="993"/>
      <c r="R102" s="1077"/>
      <c r="S102" s="1078"/>
      <c r="T102" s="1079"/>
      <c r="U102" s="1077"/>
      <c r="V102" s="1078"/>
      <c r="W102" s="1079"/>
      <c r="X102" s="1080"/>
      <c r="Y102" s="1081"/>
      <c r="Z102" s="1079"/>
      <c r="AA102" s="1082"/>
      <c r="AB102" s="1081"/>
      <c r="AC102" s="1079"/>
      <c r="AD102" s="1735"/>
    </row>
    <row r="103" spans="1:32" ht="15.6">
      <c r="A103" s="111" t="s">
        <v>93</v>
      </c>
      <c r="B103" s="29" t="s">
        <v>283</v>
      </c>
      <c r="C103" s="11" t="s">
        <v>169</v>
      </c>
      <c r="D103" s="375" t="s">
        <v>29</v>
      </c>
      <c r="E103" s="376">
        <v>25</v>
      </c>
      <c r="F103" s="331"/>
      <c r="G103" s="479">
        <f t="shared" ref="G103" si="105">SUM(J103*100/75,M103*100/75,P103*100/75,S103*100/75,V103*100/75,Y103*100/75,AB103*100/75)</f>
        <v>0.25</v>
      </c>
      <c r="H103" s="598"/>
      <c r="I103" s="484"/>
      <c r="J103" s="487"/>
      <c r="K103" s="485"/>
      <c r="L103" s="490">
        <v>0.60416666666666663</v>
      </c>
      <c r="M103" s="408">
        <v>6.25E-2</v>
      </c>
      <c r="N103" s="488">
        <f t="shared" si="99"/>
        <v>0.66666666666666663</v>
      </c>
      <c r="O103" s="490">
        <v>0.60416666666666663</v>
      </c>
      <c r="P103" s="408">
        <v>6.25E-2</v>
      </c>
      <c r="Q103" s="488">
        <f t="shared" ref="Q103:Q104" si="106">O103+P103</f>
        <v>0.66666666666666663</v>
      </c>
      <c r="R103" s="490">
        <v>0.60416666666666663</v>
      </c>
      <c r="S103" s="408">
        <v>6.25E-2</v>
      </c>
      <c r="T103" s="488">
        <f t="shared" ref="T103:T104" si="107">R103+S103</f>
        <v>0.66666666666666663</v>
      </c>
      <c r="U103" s="490"/>
      <c r="V103" s="724"/>
      <c r="W103" s="488"/>
      <c r="X103" s="766"/>
      <c r="Y103" s="746"/>
      <c r="Z103" s="488"/>
      <c r="AA103" s="490"/>
      <c r="AB103" s="408"/>
      <c r="AC103" s="488"/>
      <c r="AD103" s="1736" t="s">
        <v>388</v>
      </c>
    </row>
    <row r="104" spans="1:32" ht="15.6">
      <c r="A104" s="83" t="s">
        <v>75</v>
      </c>
      <c r="B104" s="30"/>
      <c r="C104" s="12" t="s">
        <v>170</v>
      </c>
      <c r="D104" s="377" t="s">
        <v>28</v>
      </c>
      <c r="E104" s="399">
        <v>15</v>
      </c>
      <c r="F104" s="288">
        <f>SUM(E103:E105)</f>
        <v>40</v>
      </c>
      <c r="G104" s="462">
        <f>SUM(J104*100/75,M104*100/75,P104*100/75,S104*100/75,V104*100/75,Y104*100/75,AB104*100/75)</f>
        <v>0.33333333333333331</v>
      </c>
      <c r="H104" s="531">
        <f>SUM(G103:G105)</f>
        <v>0.58333333333333326</v>
      </c>
      <c r="I104" s="490"/>
      <c r="J104" s="408"/>
      <c r="K104" s="488"/>
      <c r="L104" s="490">
        <v>0.67708333333333337</v>
      </c>
      <c r="M104" s="408">
        <v>6.25E-2</v>
      </c>
      <c r="N104" s="488">
        <f t="shared" si="99"/>
        <v>0.73958333333333337</v>
      </c>
      <c r="O104" s="490">
        <v>0.67708333333333337</v>
      </c>
      <c r="P104" s="408">
        <v>6.25E-2</v>
      </c>
      <c r="Q104" s="488">
        <f t="shared" si="106"/>
        <v>0.73958333333333337</v>
      </c>
      <c r="R104" s="490">
        <v>0.67708333333333337</v>
      </c>
      <c r="S104" s="408">
        <v>6.25E-2</v>
      </c>
      <c r="T104" s="488">
        <f t="shared" si="107"/>
        <v>0.73958333333333337</v>
      </c>
      <c r="U104" s="490">
        <v>0.625</v>
      </c>
      <c r="V104" s="408">
        <v>6.25E-2</v>
      </c>
      <c r="W104" s="488">
        <f t="shared" ref="W104" si="108">U104+V104</f>
        <v>0.6875</v>
      </c>
      <c r="X104" s="404"/>
      <c r="Y104" s="743"/>
      <c r="Z104" s="489"/>
      <c r="AA104" s="491"/>
      <c r="AB104" s="405"/>
      <c r="AC104" s="489"/>
      <c r="AD104" s="1736"/>
    </row>
    <row r="105" spans="1:32" ht="16.2" thickBot="1">
      <c r="A105" s="104" t="s">
        <v>78</v>
      </c>
      <c r="B105" s="28"/>
      <c r="C105" s="31"/>
      <c r="D105" s="332"/>
      <c r="E105" s="333"/>
      <c r="F105" s="328"/>
      <c r="G105" s="329"/>
      <c r="H105" s="334"/>
      <c r="I105" s="767"/>
      <c r="J105" s="768"/>
      <c r="K105" s="769"/>
      <c r="L105" s="770"/>
      <c r="M105" s="768"/>
      <c r="N105" s="618"/>
      <c r="O105" s="771"/>
      <c r="P105" s="768"/>
      <c r="Q105" s="499"/>
      <c r="R105" s="497"/>
      <c r="S105" s="752"/>
      <c r="T105" s="499"/>
      <c r="U105" s="771"/>
      <c r="V105" s="752"/>
      <c r="W105" s="618"/>
      <c r="X105" s="497"/>
      <c r="Y105" s="752"/>
      <c r="Z105" s="499"/>
      <c r="AA105" s="497"/>
      <c r="AB105" s="768"/>
      <c r="AC105" s="499"/>
      <c r="AD105" s="1737"/>
    </row>
    <row r="106" spans="1:32" ht="15.6">
      <c r="A106" s="113" t="s">
        <v>100</v>
      </c>
      <c r="B106" s="29" t="s">
        <v>283</v>
      </c>
      <c r="C106" s="11" t="s">
        <v>169</v>
      </c>
      <c r="D106" s="356" t="s">
        <v>312</v>
      </c>
      <c r="E106" s="267">
        <v>14</v>
      </c>
      <c r="F106" s="315"/>
      <c r="G106" s="479">
        <f>SUM(J106*100/75,M106*100/75,P106*100/75,S106*100/75,V106*100/75,Y106*100/75,AB106*100/75)</f>
        <v>0.41666666666666663</v>
      </c>
      <c r="H106" s="316"/>
      <c r="I106" s="486"/>
      <c r="J106" s="487"/>
      <c r="K106" s="485"/>
      <c r="L106" s="486">
        <v>0.625</v>
      </c>
      <c r="M106" s="487">
        <v>9.375E-2</v>
      </c>
      <c r="N106" s="485">
        <f t="shared" ref="N106" si="109">L106+M106</f>
        <v>0.71875</v>
      </c>
      <c r="O106" s="486">
        <v>0.66666666666666663</v>
      </c>
      <c r="P106" s="487">
        <v>6.25E-2</v>
      </c>
      <c r="Q106" s="485">
        <f t="shared" ref="Q106" si="110">O106+P106</f>
        <v>0.72916666666666663</v>
      </c>
      <c r="R106" s="486"/>
      <c r="S106" s="723"/>
      <c r="T106" s="485"/>
      <c r="U106" s="486">
        <v>0.66666666666666663</v>
      </c>
      <c r="V106" s="487">
        <v>6.25E-2</v>
      </c>
      <c r="W106" s="485">
        <f t="shared" ref="W106" si="111">U106+V106</f>
        <v>0.72916666666666663</v>
      </c>
      <c r="X106" s="486">
        <v>0.54166666666666663</v>
      </c>
      <c r="Y106" s="487">
        <v>9.375E-2</v>
      </c>
      <c r="Z106" s="485">
        <f t="shared" ref="Z106" si="112">X106+Y106</f>
        <v>0.63541666666666663</v>
      </c>
      <c r="AA106" s="486"/>
      <c r="AB106" s="487"/>
      <c r="AC106" s="485"/>
      <c r="AD106" s="1712" t="s">
        <v>389</v>
      </c>
      <c r="AE106" s="35"/>
      <c r="AF106" s="35"/>
    </row>
    <row r="107" spans="1:32" ht="15.6">
      <c r="A107" s="103" t="s">
        <v>101</v>
      </c>
      <c r="B107" s="30"/>
      <c r="C107" s="12" t="s">
        <v>170</v>
      </c>
      <c r="D107" s="266"/>
      <c r="E107" s="265"/>
      <c r="F107" s="288">
        <f>SUM(E106:E108)</f>
        <v>14</v>
      </c>
      <c r="G107" s="275"/>
      <c r="H107" s="531">
        <f>SUM(G106:G108)</f>
        <v>0.41666666666666663</v>
      </c>
      <c r="I107" s="565"/>
      <c r="J107" s="566"/>
      <c r="K107" s="567"/>
      <c r="L107" s="568"/>
      <c r="M107" s="498"/>
      <c r="N107" s="567"/>
      <c r="O107" s="569"/>
      <c r="P107" s="501"/>
      <c r="Q107" s="567"/>
      <c r="R107" s="568"/>
      <c r="S107" s="733"/>
      <c r="T107" s="567"/>
      <c r="U107" s="569"/>
      <c r="V107" s="738"/>
      <c r="W107" s="567"/>
      <c r="X107" s="569"/>
      <c r="Y107" s="754"/>
      <c r="Z107" s="618"/>
      <c r="AA107" s="568"/>
      <c r="AB107" s="498"/>
      <c r="AC107" s="567"/>
      <c r="AD107" s="1713"/>
    </row>
    <row r="108" spans="1:32" ht="16.2" thickBot="1">
      <c r="A108" s="104" t="s">
        <v>102</v>
      </c>
      <c r="B108" s="28"/>
      <c r="C108" s="31"/>
      <c r="D108" s="290"/>
      <c r="E108" s="307"/>
      <c r="F108" s="325"/>
      <c r="G108" s="309"/>
      <c r="H108" s="326"/>
      <c r="I108" s="570"/>
      <c r="J108" s="571"/>
      <c r="K108" s="572"/>
      <c r="L108" s="573"/>
      <c r="M108" s="571"/>
      <c r="N108" s="574"/>
      <c r="O108" s="575"/>
      <c r="P108" s="571"/>
      <c r="Q108" s="482"/>
      <c r="R108" s="481"/>
      <c r="S108" s="737"/>
      <c r="T108" s="482"/>
      <c r="U108" s="575"/>
      <c r="V108" s="737"/>
      <c r="W108" s="574"/>
      <c r="X108" s="481"/>
      <c r="Y108" s="737"/>
      <c r="Z108" s="482"/>
      <c r="AA108" s="481"/>
      <c r="AB108" s="571"/>
      <c r="AC108" s="482"/>
      <c r="AD108" s="1714"/>
      <c r="AE108" s="43"/>
    </row>
    <row r="109" spans="1:32" ht="15.6">
      <c r="A109" s="645" t="s">
        <v>227</v>
      </c>
      <c r="B109" s="29" t="s">
        <v>283</v>
      </c>
      <c r="C109" s="62" t="s">
        <v>229</v>
      </c>
      <c r="D109" s="352" t="s">
        <v>114</v>
      </c>
      <c r="E109" s="286">
        <v>6</v>
      </c>
      <c r="F109" s="288">
        <f>SUM(E109:E111)</f>
        <v>6</v>
      </c>
      <c r="G109" s="704">
        <v>1</v>
      </c>
      <c r="H109" s="463">
        <v>1</v>
      </c>
      <c r="I109" s="484">
        <v>0.58333333333333337</v>
      </c>
      <c r="J109" s="487">
        <v>0.125</v>
      </c>
      <c r="K109" s="485">
        <f>I109+J109</f>
        <v>0.70833333333333337</v>
      </c>
      <c r="L109" s="484"/>
      <c r="M109" s="487"/>
      <c r="N109" s="485"/>
      <c r="O109" s="486">
        <v>0.54166666666666663</v>
      </c>
      <c r="P109" s="487">
        <v>0.125</v>
      </c>
      <c r="Q109" s="485">
        <f>O109+P109</f>
        <v>0.66666666666666663</v>
      </c>
      <c r="R109" s="484"/>
      <c r="S109" s="723"/>
      <c r="T109" s="485"/>
      <c r="U109" s="484">
        <v>0.58333333333333337</v>
      </c>
      <c r="V109" s="723">
        <v>0.125</v>
      </c>
      <c r="W109" s="485">
        <f>U109+V109</f>
        <v>0.70833333333333337</v>
      </c>
      <c r="X109" s="484">
        <v>0.66666666666666663</v>
      </c>
      <c r="Y109" s="723">
        <v>0.125</v>
      </c>
      <c r="Z109" s="485">
        <f>X109+Y109</f>
        <v>0.79166666666666663</v>
      </c>
      <c r="AA109" s="486"/>
      <c r="AB109" s="723"/>
      <c r="AC109" s="485"/>
      <c r="AD109" s="772" t="s">
        <v>152</v>
      </c>
      <c r="AE109" s="44"/>
    </row>
    <row r="110" spans="1:32" ht="15.6">
      <c r="A110" s="645" t="s">
        <v>82</v>
      </c>
      <c r="B110" s="30"/>
      <c r="C110" s="89" t="s">
        <v>171</v>
      </c>
      <c r="D110" s="238"/>
      <c r="E110" s="264"/>
      <c r="F110" s="271"/>
      <c r="G110" s="335"/>
      <c r="H110" s="273"/>
      <c r="I110" s="404"/>
      <c r="J110" s="405"/>
      <c r="K110" s="489"/>
      <c r="L110" s="404"/>
      <c r="M110" s="405"/>
      <c r="N110" s="489"/>
      <c r="O110" s="491"/>
      <c r="P110" s="405"/>
      <c r="Q110" s="489"/>
      <c r="R110" s="404"/>
      <c r="S110" s="743"/>
      <c r="T110" s="489"/>
      <c r="U110" s="491"/>
      <c r="V110" s="743"/>
      <c r="W110" s="489"/>
      <c r="X110" s="404"/>
      <c r="Y110" s="743"/>
      <c r="Z110" s="489"/>
      <c r="AA110" s="404">
        <v>0.375</v>
      </c>
      <c r="AB110" s="743">
        <v>0.125</v>
      </c>
      <c r="AC110" s="489">
        <f>AA110+AB110</f>
        <v>0.5</v>
      </c>
      <c r="AD110" s="1701" t="s">
        <v>251</v>
      </c>
      <c r="AE110" s="1153"/>
    </row>
    <row r="111" spans="1:32" ht="16.2" thickBot="1">
      <c r="A111" s="645" t="s">
        <v>74</v>
      </c>
      <c r="B111" s="38"/>
      <c r="C111" s="89" t="s">
        <v>228</v>
      </c>
      <c r="D111" s="240"/>
      <c r="E111" s="306"/>
      <c r="F111" s="271"/>
      <c r="G111" s="1033"/>
      <c r="H111" s="273"/>
      <c r="I111" s="1168"/>
      <c r="J111" s="1169"/>
      <c r="K111" s="1170"/>
      <c r="L111" s="1168"/>
      <c r="M111" s="1169"/>
      <c r="N111" s="1170"/>
      <c r="O111" s="1168"/>
      <c r="P111" s="1169"/>
      <c r="Q111" s="1170"/>
      <c r="R111" s="1168"/>
      <c r="S111" s="1171"/>
      <c r="T111" s="1170"/>
      <c r="U111" s="1168"/>
      <c r="V111" s="1171"/>
      <c r="W111" s="1170"/>
      <c r="X111" s="1168"/>
      <c r="Y111" s="1171"/>
      <c r="Z111" s="1170"/>
      <c r="AA111" s="800">
        <v>0.66666666666666663</v>
      </c>
      <c r="AB111" s="749">
        <v>0.125</v>
      </c>
      <c r="AC111" s="1172">
        <f>AA111+AB111</f>
        <v>0.79166666666666663</v>
      </c>
      <c r="AD111" s="1702"/>
      <c r="AE111" s="44"/>
    </row>
    <row r="112" spans="1:32" ht="28.8">
      <c r="A112" s="114" t="s">
        <v>81</v>
      </c>
      <c r="B112" s="25" t="s">
        <v>94</v>
      </c>
      <c r="C112" s="62" t="s">
        <v>172</v>
      </c>
      <c r="D112" s="527" t="s">
        <v>299</v>
      </c>
      <c r="E112" s="267">
        <v>16</v>
      </c>
      <c r="F112" s="351"/>
      <c r="G112" s="479">
        <v>0.41666666666666669</v>
      </c>
      <c r="H112" s="316"/>
      <c r="I112" s="456">
        <v>0.64583333333333337</v>
      </c>
      <c r="J112" s="408">
        <v>6.25E-2</v>
      </c>
      <c r="K112" s="431">
        <f t="shared" ref="K112" si="113">I112+J112</f>
        <v>0.70833333333333337</v>
      </c>
      <c r="L112" s="456"/>
      <c r="M112" s="421"/>
      <c r="N112" s="431"/>
      <c r="O112" s="456">
        <v>0.64583333333333337</v>
      </c>
      <c r="P112" s="408">
        <v>6.25E-2</v>
      </c>
      <c r="Q112" s="431">
        <f t="shared" ref="Q112" si="114">O112+P112</f>
        <v>0.70833333333333337</v>
      </c>
      <c r="R112" s="456"/>
      <c r="S112" s="720"/>
      <c r="T112" s="431"/>
      <c r="U112" s="456">
        <v>0.64583333333333337</v>
      </c>
      <c r="V112" s="459">
        <v>9.375E-2</v>
      </c>
      <c r="W112" s="431">
        <f t="shared" ref="W112" si="115">U112+V112</f>
        <v>0.73958333333333337</v>
      </c>
      <c r="X112" s="456"/>
      <c r="Y112" s="720"/>
      <c r="Z112" s="431"/>
      <c r="AA112" s="456">
        <v>0.64583333333333337</v>
      </c>
      <c r="AB112" s="459">
        <v>9.375E-2</v>
      </c>
      <c r="AC112" s="431">
        <f t="shared" ref="AC112" si="116">AA112+AB112</f>
        <v>0.73958333333333337</v>
      </c>
      <c r="AD112" s="837" t="s">
        <v>150</v>
      </c>
    </row>
    <row r="113" spans="1:31" ht="15.6">
      <c r="A113" s="117" t="s">
        <v>82</v>
      </c>
      <c r="B113" s="26" t="s">
        <v>283</v>
      </c>
      <c r="C113" s="89" t="s">
        <v>173</v>
      </c>
      <c r="D113" s="368"/>
      <c r="E113" s="269"/>
      <c r="F113" s="288">
        <f>SUM(E112:E115)</f>
        <v>26</v>
      </c>
      <c r="G113" s="275"/>
      <c r="H113" s="531">
        <f>SUM(G112:G115)</f>
        <v>1.0833333333333333</v>
      </c>
      <c r="I113" s="456"/>
      <c r="J113" s="408"/>
      <c r="K113" s="431"/>
      <c r="L113" s="770"/>
      <c r="M113" s="666"/>
      <c r="N113" s="461"/>
      <c r="O113" s="456"/>
      <c r="P113" s="408"/>
      <c r="Q113" s="431"/>
      <c r="R113" s="497"/>
      <c r="S113" s="742"/>
      <c r="T113" s="461"/>
      <c r="U113" s="456"/>
      <c r="V113" s="408"/>
      <c r="W113" s="431"/>
      <c r="X113" s="770"/>
      <c r="Y113" s="742"/>
      <c r="Z113" s="499"/>
      <c r="AA113" s="497"/>
      <c r="AB113" s="742"/>
      <c r="AC113" s="461"/>
      <c r="AD113" s="838"/>
    </row>
    <row r="114" spans="1:31" ht="28.8">
      <c r="A114" s="706" t="s">
        <v>83</v>
      </c>
      <c r="B114" s="26"/>
      <c r="C114" s="89" t="s">
        <v>171</v>
      </c>
      <c r="D114" s="368" t="s">
        <v>111</v>
      </c>
      <c r="E114" s="269">
        <v>10</v>
      </c>
      <c r="F114" s="288"/>
      <c r="G114" s="462">
        <v>0.66666666666666663</v>
      </c>
      <c r="H114" s="531"/>
      <c r="I114" s="464">
        <v>0.72222222222222221</v>
      </c>
      <c r="J114" s="459">
        <v>9.375E-2</v>
      </c>
      <c r="K114" s="465">
        <f t="shared" ref="K114" si="117">I114+J114</f>
        <v>0.81597222222222221</v>
      </c>
      <c r="L114" s="464">
        <v>0.72222222222222221</v>
      </c>
      <c r="M114" s="459">
        <v>9.375E-2</v>
      </c>
      <c r="N114" s="465">
        <f t="shared" ref="N114" si="118">L114+M114</f>
        <v>0.81597222222222221</v>
      </c>
      <c r="O114" s="464">
        <v>0.72222222222222221</v>
      </c>
      <c r="P114" s="459">
        <v>9.375E-2</v>
      </c>
      <c r="Q114" s="465">
        <f t="shared" ref="Q114" si="119">O114+P114</f>
        <v>0.81597222222222221</v>
      </c>
      <c r="R114" s="464"/>
      <c r="S114" s="729"/>
      <c r="T114" s="465"/>
      <c r="U114" s="464">
        <v>0.75</v>
      </c>
      <c r="V114" s="722">
        <v>6.25E-2</v>
      </c>
      <c r="W114" s="465">
        <f t="shared" ref="W114" si="120">U114+V114</f>
        <v>0.8125</v>
      </c>
      <c r="X114" s="464">
        <v>0.72222222222222221</v>
      </c>
      <c r="Y114" s="459">
        <v>9.375E-2</v>
      </c>
      <c r="Z114" s="465">
        <f t="shared" ref="Z114" si="121">X114+Y114</f>
        <v>0.81597222222222221</v>
      </c>
      <c r="AA114" s="464">
        <v>0.72916666666666663</v>
      </c>
      <c r="AB114" s="722">
        <v>6.25E-2</v>
      </c>
      <c r="AC114" s="465">
        <f t="shared" ref="AC114" si="122">AA114+AB114</f>
        <v>0.79166666666666663</v>
      </c>
      <c r="AD114" s="1027" t="s">
        <v>150</v>
      </c>
    </row>
    <row r="115" spans="1:31" ht="16.2" thickBot="1">
      <c r="A115" s="107"/>
      <c r="B115" s="28"/>
      <c r="C115" s="28"/>
      <c r="D115" s="337"/>
      <c r="E115" s="327"/>
      <c r="F115" s="328"/>
      <c r="G115" s="329"/>
      <c r="H115" s="334"/>
      <c r="I115" s="554"/>
      <c r="J115" s="555"/>
      <c r="K115" s="556"/>
      <c r="L115" s="573"/>
      <c r="M115" s="571"/>
      <c r="N115" s="574"/>
      <c r="O115" s="554"/>
      <c r="P115" s="555"/>
      <c r="Q115" s="556"/>
      <c r="R115" s="481"/>
      <c r="S115" s="737"/>
      <c r="T115" s="482"/>
      <c r="U115" s="554"/>
      <c r="V115" s="555"/>
      <c r="W115" s="556"/>
      <c r="X115" s="481"/>
      <c r="Y115" s="737"/>
      <c r="Z115" s="482"/>
      <c r="AA115" s="481"/>
      <c r="AB115" s="571"/>
      <c r="AC115" s="482"/>
      <c r="AD115" s="1026"/>
      <c r="AE115" s="40"/>
    </row>
    <row r="116" spans="1:31" ht="15.6">
      <c r="A116" s="83" t="s">
        <v>84</v>
      </c>
      <c r="B116" s="29" t="s">
        <v>283</v>
      </c>
      <c r="C116" s="12" t="s">
        <v>172</v>
      </c>
      <c r="D116" s="378" t="s">
        <v>29</v>
      </c>
      <c r="E116" s="530">
        <v>18</v>
      </c>
      <c r="F116" s="525"/>
      <c r="G116" s="1150">
        <f>SUM(J116*100/75,M116*100/75,P116*100/75,S116*100/75,V116*100/75,Y116*100/75,AB116*100/75)</f>
        <v>0.25</v>
      </c>
      <c r="H116" s="316"/>
      <c r="I116" s="456"/>
      <c r="J116" s="421"/>
      <c r="K116" s="431"/>
      <c r="L116" s="456"/>
      <c r="M116" s="421"/>
      <c r="N116" s="431"/>
      <c r="O116" s="458">
        <v>0.55208333333333337</v>
      </c>
      <c r="P116" s="414">
        <v>6.25E-2</v>
      </c>
      <c r="Q116" s="461">
        <f t="shared" ref="Q116" si="123">O116+P116</f>
        <v>0.61458333333333337</v>
      </c>
      <c r="R116" s="458"/>
      <c r="S116" s="722"/>
      <c r="T116" s="460"/>
      <c r="U116" s="458">
        <v>0.55208333333333337</v>
      </c>
      <c r="V116" s="722">
        <v>6.25E-2</v>
      </c>
      <c r="W116" s="461">
        <f t="shared" ref="W116" si="124">U116+V116</f>
        <v>0.61458333333333337</v>
      </c>
      <c r="X116" s="458">
        <v>0.66666666666666663</v>
      </c>
      <c r="Y116" s="722">
        <v>6.25E-2</v>
      </c>
      <c r="Z116" s="461">
        <f t="shared" ref="Z116" si="125">X116+Y116</f>
        <v>0.72916666666666663</v>
      </c>
      <c r="AA116" s="552"/>
      <c r="AB116" s="553"/>
      <c r="AC116" s="431"/>
      <c r="AD116" s="772" t="s">
        <v>152</v>
      </c>
      <c r="AE116" s="41"/>
    </row>
    <row r="117" spans="1:31" ht="15.6">
      <c r="A117" s="83" t="s">
        <v>75</v>
      </c>
      <c r="B117" s="30"/>
      <c r="C117" s="12" t="s">
        <v>173</v>
      </c>
      <c r="D117" s="352"/>
      <c r="E117" s="529"/>
      <c r="F117" s="525"/>
      <c r="G117" s="526"/>
      <c r="H117" s="281"/>
      <c r="I117" s="458"/>
      <c r="J117" s="414"/>
      <c r="K117" s="461"/>
      <c r="L117" s="458"/>
      <c r="M117" s="405"/>
      <c r="N117" s="461"/>
      <c r="O117" s="458"/>
      <c r="P117" s="414"/>
      <c r="Q117" s="461"/>
      <c r="R117" s="517"/>
      <c r="S117" s="720"/>
      <c r="T117" s="406"/>
      <c r="U117" s="456"/>
      <c r="V117" s="720"/>
      <c r="W117" s="431"/>
      <c r="X117" s="456"/>
      <c r="Y117" s="754"/>
      <c r="Z117" s="431"/>
      <c r="AA117" s="552"/>
      <c r="AB117" s="553"/>
      <c r="AC117" s="431"/>
      <c r="AD117" s="773" t="s">
        <v>154</v>
      </c>
      <c r="AE117" s="41"/>
    </row>
    <row r="118" spans="1:31" ht="15.6">
      <c r="A118" s="83" t="s">
        <v>35</v>
      </c>
      <c r="B118" s="33"/>
      <c r="C118" s="12" t="s">
        <v>171</v>
      </c>
      <c r="D118" s="381" t="s">
        <v>327</v>
      </c>
      <c r="E118" s="311">
        <v>20</v>
      </c>
      <c r="F118" s="525">
        <f>SUM(E116:E121)</f>
        <v>52</v>
      </c>
      <c r="G118" s="524">
        <v>0.33333333333333331</v>
      </c>
      <c r="H118" s="531">
        <v>1.0833333333333333</v>
      </c>
      <c r="I118" s="775">
        <v>0.40625</v>
      </c>
      <c r="J118" s="776">
        <v>6.25E-2</v>
      </c>
      <c r="K118" s="777">
        <f t="shared" ref="K118" si="126">I118+J118</f>
        <v>0.46875</v>
      </c>
      <c r="L118" s="775"/>
      <c r="M118" s="776"/>
      <c r="N118" s="777"/>
      <c r="O118" s="775">
        <v>0.40625</v>
      </c>
      <c r="P118" s="776">
        <v>6.25E-2</v>
      </c>
      <c r="Q118" s="777">
        <f t="shared" ref="Q118" si="127">O118+P118</f>
        <v>0.46875</v>
      </c>
      <c r="R118" s="775"/>
      <c r="S118" s="755"/>
      <c r="T118" s="777"/>
      <c r="U118" s="775">
        <v>0.40625</v>
      </c>
      <c r="V118" s="755">
        <v>6.25E-2</v>
      </c>
      <c r="W118" s="777">
        <f t="shared" ref="W118" si="128">U118+V118</f>
        <v>0.46875</v>
      </c>
      <c r="X118" s="458"/>
      <c r="Y118" s="722"/>
      <c r="Z118" s="461"/>
      <c r="AA118" s="761"/>
      <c r="AB118" s="762"/>
      <c r="AC118" s="461"/>
      <c r="AD118" s="774" t="s">
        <v>152</v>
      </c>
    </row>
    <row r="119" spans="1:31" ht="15.6">
      <c r="A119" s="83"/>
      <c r="B119" s="33"/>
      <c r="C119" s="12"/>
      <c r="D119" s="381"/>
      <c r="E119" s="311"/>
      <c r="F119" s="525"/>
      <c r="G119" s="526"/>
      <c r="H119" s="281"/>
      <c r="I119" s="458"/>
      <c r="J119" s="414"/>
      <c r="K119" s="461"/>
      <c r="L119" s="775">
        <v>0.41666666666666669</v>
      </c>
      <c r="M119" s="776">
        <v>6.25E-2</v>
      </c>
      <c r="N119" s="777">
        <f t="shared" ref="N119" si="129">L119+M119</f>
        <v>0.47916666666666669</v>
      </c>
      <c r="O119" s="458"/>
      <c r="P119" s="414"/>
      <c r="Q119" s="461"/>
      <c r="R119" s="517"/>
      <c r="S119" s="722"/>
      <c r="T119" s="460"/>
      <c r="U119" s="458"/>
      <c r="V119" s="722"/>
      <c r="W119" s="461"/>
      <c r="X119" s="458"/>
      <c r="Y119" s="722"/>
      <c r="Z119" s="461"/>
      <c r="AA119" s="761"/>
      <c r="AB119" s="762"/>
      <c r="AC119" s="461"/>
      <c r="AD119" s="773" t="s">
        <v>154</v>
      </c>
    </row>
    <row r="120" spans="1:31" ht="15.6">
      <c r="A120" s="83"/>
      <c r="B120" s="33"/>
      <c r="C120" s="32"/>
      <c r="D120" s="426" t="s">
        <v>328</v>
      </c>
      <c r="E120" s="528">
        <v>14</v>
      </c>
      <c r="F120" s="525"/>
      <c r="G120" s="524">
        <v>0.5</v>
      </c>
      <c r="H120" s="281"/>
      <c r="I120" s="458">
        <v>0.625</v>
      </c>
      <c r="J120" s="459">
        <v>9.375E-2</v>
      </c>
      <c r="K120" s="461">
        <f t="shared" ref="K120" si="130">I120+J120</f>
        <v>0.71875</v>
      </c>
      <c r="L120" s="458"/>
      <c r="M120" s="408"/>
      <c r="N120" s="461"/>
      <c r="O120" s="458">
        <v>0.625</v>
      </c>
      <c r="P120" s="459">
        <v>9.375E-2</v>
      </c>
      <c r="Q120" s="461">
        <f t="shared" ref="Q120" si="131">O120+P120</f>
        <v>0.71875</v>
      </c>
      <c r="R120" s="517"/>
      <c r="S120" s="722"/>
      <c r="T120" s="460"/>
      <c r="U120" s="458">
        <v>0.625</v>
      </c>
      <c r="V120" s="459">
        <v>9.375E-2</v>
      </c>
      <c r="W120" s="461">
        <f t="shared" ref="W120" si="132">U120+V120</f>
        <v>0.71875</v>
      </c>
      <c r="X120" s="458">
        <v>0.72916666666666663</v>
      </c>
      <c r="Y120" s="459">
        <v>9.375E-2</v>
      </c>
      <c r="Z120" s="461">
        <f t="shared" ref="Z120" si="133">X120+Y120</f>
        <v>0.82291666666666663</v>
      </c>
      <c r="AA120" s="761"/>
      <c r="AB120" s="762"/>
      <c r="AC120" s="461"/>
      <c r="AD120" s="774" t="s">
        <v>152</v>
      </c>
    </row>
    <row r="121" spans="1:31" ht="16.2" thickBot="1">
      <c r="A121" s="104"/>
      <c r="B121" s="28"/>
      <c r="C121" s="31"/>
      <c r="D121" s="354"/>
      <c r="E121" s="535"/>
      <c r="F121" s="532"/>
      <c r="G121" s="304"/>
      <c r="H121" s="326"/>
      <c r="I121" s="518"/>
      <c r="J121" s="519"/>
      <c r="K121" s="520"/>
      <c r="L121" s="481"/>
      <c r="M121" s="476"/>
      <c r="N121" s="521"/>
      <c r="O121" s="518"/>
      <c r="P121" s="519"/>
      <c r="Q121" s="521"/>
      <c r="R121" s="481"/>
      <c r="S121" s="732"/>
      <c r="T121" s="521"/>
      <c r="U121" s="518"/>
      <c r="V121" s="741"/>
      <c r="W121" s="521"/>
      <c r="X121" s="522"/>
      <c r="Y121" s="901"/>
      <c r="Z121" s="521"/>
      <c r="AA121" s="522"/>
      <c r="AB121" s="523"/>
      <c r="AC121" s="520"/>
      <c r="AD121" s="773" t="s">
        <v>154</v>
      </c>
    </row>
    <row r="122" spans="1:31" ht="15.6">
      <c r="A122" s="108" t="s">
        <v>115</v>
      </c>
      <c r="B122" s="29" t="s">
        <v>283</v>
      </c>
      <c r="C122" s="12" t="s">
        <v>172</v>
      </c>
      <c r="D122" s="534" t="s">
        <v>325</v>
      </c>
      <c r="E122" s="533">
        <v>25</v>
      </c>
      <c r="F122" s="370"/>
      <c r="G122" s="483">
        <f t="shared" ref="G122" si="134">SUM(J122*100/75,M122*100/75,P122*100/75,S122*100/75,V122*100/75,Y122*100/75,AB122*100/75)</f>
        <v>0.25</v>
      </c>
      <c r="H122" s="562"/>
      <c r="I122" s="775">
        <v>0.40625</v>
      </c>
      <c r="J122" s="776">
        <v>6.25E-2</v>
      </c>
      <c r="K122" s="777">
        <f t="shared" ref="K122:K123" si="135">I122+J122</f>
        <v>0.46875</v>
      </c>
      <c r="L122" s="775"/>
      <c r="M122" s="776"/>
      <c r="N122" s="777"/>
      <c r="O122" s="775">
        <v>0.40625</v>
      </c>
      <c r="P122" s="776">
        <v>6.25E-2</v>
      </c>
      <c r="Q122" s="777">
        <f t="shared" ref="Q122:Q123" si="136">O122+P122</f>
        <v>0.46875</v>
      </c>
      <c r="R122" s="775"/>
      <c r="S122" s="755"/>
      <c r="T122" s="777"/>
      <c r="U122" s="775">
        <v>0.40625</v>
      </c>
      <c r="V122" s="755">
        <v>6.25E-2</v>
      </c>
      <c r="W122" s="777">
        <f t="shared" ref="W122:W123" si="137">U122+V122</f>
        <v>0.46875</v>
      </c>
      <c r="X122" s="778"/>
      <c r="Y122" s="902"/>
      <c r="Z122" s="779"/>
      <c r="AA122" s="780"/>
      <c r="AB122" s="781"/>
      <c r="AC122" s="779"/>
      <c r="AD122" s="1085" t="s">
        <v>153</v>
      </c>
    </row>
    <row r="123" spans="1:31" ht="15.6">
      <c r="A123" s="83" t="s">
        <v>116</v>
      </c>
      <c r="B123" s="30"/>
      <c r="C123" s="12" t="s">
        <v>173</v>
      </c>
      <c r="D123" s="377" t="s">
        <v>133</v>
      </c>
      <c r="E123" s="399">
        <v>8</v>
      </c>
      <c r="F123" s="370"/>
      <c r="G123" s="483">
        <v>0.41666666666666669</v>
      </c>
      <c r="H123" s="562"/>
      <c r="I123" s="775">
        <v>0.67708333333333337</v>
      </c>
      <c r="J123" s="459">
        <v>9.375E-2</v>
      </c>
      <c r="K123" s="777">
        <f t="shared" si="135"/>
        <v>0.77083333333333337</v>
      </c>
      <c r="L123" s="775"/>
      <c r="M123" s="776"/>
      <c r="N123" s="777"/>
      <c r="O123" s="775">
        <v>0.67708333333333337</v>
      </c>
      <c r="P123" s="459">
        <v>9.375E-2</v>
      </c>
      <c r="Q123" s="777">
        <f t="shared" si="136"/>
        <v>0.77083333333333337</v>
      </c>
      <c r="R123" s="775"/>
      <c r="S123" s="755"/>
      <c r="T123" s="777"/>
      <c r="U123" s="775">
        <v>0.625</v>
      </c>
      <c r="V123" s="755">
        <v>6.25E-2</v>
      </c>
      <c r="W123" s="777">
        <f t="shared" si="137"/>
        <v>0.6875</v>
      </c>
      <c r="X123" s="778"/>
      <c r="Y123" s="902"/>
      <c r="Z123" s="1422"/>
      <c r="AA123" s="1423"/>
      <c r="AB123" s="781"/>
      <c r="AC123" s="779"/>
      <c r="AD123" s="774" t="s">
        <v>239</v>
      </c>
    </row>
    <row r="124" spans="1:31" ht="15.6">
      <c r="A124" s="83" t="s">
        <v>117</v>
      </c>
      <c r="B124" s="33"/>
      <c r="C124" s="12" t="s">
        <v>171</v>
      </c>
      <c r="D124" s="377"/>
      <c r="E124" s="399"/>
      <c r="F124" s="370"/>
      <c r="G124" s="483"/>
      <c r="H124" s="562"/>
      <c r="I124" s="775"/>
      <c r="J124" s="776"/>
      <c r="K124" s="777"/>
      <c r="L124" s="404">
        <v>0.66666666666666663</v>
      </c>
      <c r="M124" s="496">
        <v>6.25E-2</v>
      </c>
      <c r="N124" s="489">
        <f t="shared" ref="N124" si="138">L124+M124</f>
        <v>0.72916666666666663</v>
      </c>
      <c r="O124" s="775"/>
      <c r="P124" s="776"/>
      <c r="Q124" s="777"/>
      <c r="R124" s="775"/>
      <c r="S124" s="755"/>
      <c r="T124" s="777"/>
      <c r="U124" s="775"/>
      <c r="V124" s="755"/>
      <c r="W124" s="777"/>
      <c r="X124" s="778"/>
      <c r="Y124" s="902"/>
      <c r="Z124" s="1422"/>
      <c r="AA124" s="1423"/>
      <c r="AB124" s="781"/>
      <c r="AC124" s="779"/>
      <c r="AD124" s="1162" t="s">
        <v>326</v>
      </c>
    </row>
    <row r="125" spans="1:31" ht="15.6">
      <c r="A125" s="83"/>
      <c r="B125" s="33"/>
      <c r="C125" s="12"/>
      <c r="D125" s="377" t="s">
        <v>313</v>
      </c>
      <c r="E125" s="399">
        <v>3</v>
      </c>
      <c r="F125" s="288">
        <f>SUM(E122:E127)</f>
        <v>36</v>
      </c>
      <c r="G125" s="462">
        <v>0.66666666666666663</v>
      </c>
      <c r="H125" s="531">
        <v>0.91666666666666663</v>
      </c>
      <c r="I125" s="775">
        <v>0.67708333333333337</v>
      </c>
      <c r="J125" s="459">
        <v>9.375E-2</v>
      </c>
      <c r="K125" s="777">
        <f t="shared" ref="K125" si="139">I125+J125</f>
        <v>0.77083333333333337</v>
      </c>
      <c r="L125" s="775"/>
      <c r="M125" s="776"/>
      <c r="N125" s="777"/>
      <c r="O125" s="775">
        <v>0.67708333333333337</v>
      </c>
      <c r="P125" s="459">
        <v>9.375E-2</v>
      </c>
      <c r="Q125" s="777">
        <f t="shared" ref="Q125" si="140">O125+P125</f>
        <v>0.77083333333333337</v>
      </c>
      <c r="R125" s="775"/>
      <c r="S125" s="755"/>
      <c r="T125" s="777"/>
      <c r="U125" s="775">
        <v>0.60416666666666663</v>
      </c>
      <c r="V125" s="728">
        <v>9.375E-2</v>
      </c>
      <c r="W125" s="777">
        <f t="shared" ref="W125" si="141">U125+V125</f>
        <v>0.69791666666666663</v>
      </c>
      <c r="X125" s="778"/>
      <c r="Y125" s="902"/>
      <c r="Z125" s="1422"/>
      <c r="AA125" s="1423"/>
      <c r="AB125" s="781"/>
      <c r="AC125" s="779"/>
      <c r="AD125" s="1161" t="s">
        <v>239</v>
      </c>
    </row>
    <row r="126" spans="1:31" ht="15.6">
      <c r="A126" s="83"/>
      <c r="B126" s="33"/>
      <c r="C126" s="12"/>
      <c r="D126" s="1159"/>
      <c r="E126" s="1160"/>
      <c r="F126" s="288"/>
      <c r="G126" s="504"/>
      <c r="H126" s="531"/>
      <c r="I126" s="1163"/>
      <c r="J126" s="1164"/>
      <c r="K126" s="1165"/>
      <c r="L126" s="1166"/>
      <c r="M126" s="1164"/>
      <c r="N126" s="1165"/>
      <c r="O126" s="1166"/>
      <c r="P126" s="1164"/>
      <c r="Q126" s="1165"/>
      <c r="R126" s="1166"/>
      <c r="S126" s="1167"/>
      <c r="T126" s="1165"/>
      <c r="U126" s="1166"/>
      <c r="V126" s="1167"/>
      <c r="W126" s="1165"/>
      <c r="X126" s="432">
        <v>0.67708333333333337</v>
      </c>
      <c r="Y126" s="728">
        <v>9.375E-2</v>
      </c>
      <c r="Z126" s="551">
        <f t="shared" ref="Z126" si="142">X126+Y126</f>
        <v>0.77083333333333337</v>
      </c>
      <c r="AA126" s="1423"/>
      <c r="AB126" s="781"/>
      <c r="AC126" s="779"/>
      <c r="AD126" s="773" t="s">
        <v>152</v>
      </c>
    </row>
    <row r="127" spans="1:31" ht="16.2" thickBot="1">
      <c r="A127" s="112"/>
      <c r="B127" s="126"/>
      <c r="C127" s="127"/>
      <c r="D127" s="400"/>
      <c r="E127" s="401"/>
      <c r="F127" s="402"/>
      <c r="G127" s="309"/>
      <c r="H127" s="284"/>
      <c r="I127" s="1154"/>
      <c r="J127" s="1155"/>
      <c r="K127" s="1156"/>
      <c r="L127" s="407">
        <v>0.66666666666666663</v>
      </c>
      <c r="M127" s="495">
        <v>6.25E-2</v>
      </c>
      <c r="N127" s="488">
        <f t="shared" ref="N127" si="143">L127+M127</f>
        <v>0.72916666666666663</v>
      </c>
      <c r="O127" s="1154"/>
      <c r="P127" s="1155"/>
      <c r="Q127" s="1156"/>
      <c r="R127" s="1154"/>
      <c r="S127" s="1157"/>
      <c r="T127" s="1156"/>
      <c r="U127" s="1154"/>
      <c r="V127" s="1157"/>
      <c r="W127" s="1156"/>
      <c r="X127" s="775"/>
      <c r="Y127" s="755"/>
      <c r="Z127" s="1424"/>
      <c r="AA127" s="407">
        <v>0.41666666666666669</v>
      </c>
      <c r="AB127" s="495">
        <v>6.25E-2</v>
      </c>
      <c r="AC127" s="488">
        <f t="shared" ref="AC127" si="144">AA127+AB127</f>
        <v>0.47916666666666669</v>
      </c>
      <c r="AD127" s="1158" t="s">
        <v>326</v>
      </c>
    </row>
    <row r="128" spans="1:31" ht="15.6">
      <c r="A128" s="105" t="s">
        <v>417</v>
      </c>
      <c r="B128" s="29" t="s">
        <v>283</v>
      </c>
      <c r="C128" s="11" t="s">
        <v>172</v>
      </c>
      <c r="D128" s="352" t="s">
        <v>28</v>
      </c>
      <c r="E128" s="364">
        <v>20</v>
      </c>
      <c r="F128" s="271"/>
      <c r="G128" s="483">
        <v>0.33333333333333331</v>
      </c>
      <c r="H128" s="463"/>
      <c r="I128" s="484">
        <v>0.72916666666666663</v>
      </c>
      <c r="J128" s="1620">
        <v>6.25E-2</v>
      </c>
      <c r="K128" s="485">
        <f t="shared" ref="K128" si="145">I128+J128</f>
        <v>0.79166666666666663</v>
      </c>
      <c r="L128" s="486"/>
      <c r="M128" s="487"/>
      <c r="N128" s="485"/>
      <c r="O128" s="484">
        <v>0.72916666666666663</v>
      </c>
      <c r="P128" s="1620">
        <v>6.25E-2</v>
      </c>
      <c r="Q128" s="485">
        <f t="shared" ref="Q128" si="146">O128+P128</f>
        <v>0.79166666666666663</v>
      </c>
      <c r="R128" s="486"/>
      <c r="S128" s="487"/>
      <c r="T128" s="485"/>
      <c r="U128" s="486">
        <v>0.65625</v>
      </c>
      <c r="V128" s="1620">
        <v>6.25E-2</v>
      </c>
      <c r="W128" s="485">
        <f t="shared" ref="W128" si="147">U128+V128</f>
        <v>0.71875</v>
      </c>
      <c r="X128" s="477"/>
      <c r="Y128" s="731"/>
      <c r="Z128" s="478"/>
      <c r="AA128" s="581"/>
      <c r="AB128" s="580"/>
      <c r="AC128" s="782"/>
      <c r="AD128" s="783" t="s">
        <v>153</v>
      </c>
    </row>
    <row r="129" spans="1:31" ht="15.6">
      <c r="A129" s="105" t="s">
        <v>418</v>
      </c>
      <c r="B129" s="30"/>
      <c r="C129" s="12" t="s">
        <v>173</v>
      </c>
      <c r="D129" s="238"/>
      <c r="E129" s="274"/>
      <c r="F129" s="288">
        <f>SUM(E128:E132)</f>
        <v>50</v>
      </c>
      <c r="G129" s="462"/>
      <c r="H129" s="463">
        <f>SUM(G128:G132)</f>
        <v>0.83333333333333326</v>
      </c>
      <c r="I129" s="407"/>
      <c r="J129" s="408"/>
      <c r="K129" s="488"/>
      <c r="L129" s="404">
        <v>0.70833333333333337</v>
      </c>
      <c r="M129" s="496">
        <v>6.25E-2</v>
      </c>
      <c r="N129" s="489">
        <f t="shared" ref="N129" si="148">L129+M129</f>
        <v>0.77083333333333337</v>
      </c>
      <c r="O129" s="490"/>
      <c r="P129" s="408"/>
      <c r="Q129" s="488"/>
      <c r="R129" s="404"/>
      <c r="S129" s="405"/>
      <c r="T129" s="489"/>
      <c r="U129" s="491"/>
      <c r="V129" s="405"/>
      <c r="W129" s="489"/>
      <c r="X129" s="404"/>
      <c r="Y129" s="720"/>
      <c r="Z129" s="489"/>
      <c r="AA129" s="761"/>
      <c r="AB129" s="762"/>
      <c r="AC129" s="764"/>
      <c r="AD129" s="1619" t="s">
        <v>390</v>
      </c>
    </row>
    <row r="130" spans="1:31" ht="15.6">
      <c r="A130" s="105" t="s">
        <v>47</v>
      </c>
      <c r="B130" s="30"/>
      <c r="C130" s="12" t="s">
        <v>171</v>
      </c>
      <c r="D130" s="426" t="s">
        <v>184</v>
      </c>
      <c r="E130" s="427">
        <v>15</v>
      </c>
      <c r="F130" s="288"/>
      <c r="G130" s="483">
        <f t="shared" ref="G130" si="149">SUM(J130*100/75,M130*100/75,P130*100/75,S130*100/75,V130*100/75,Y130*100/75,AB130*100/75)</f>
        <v>0.25</v>
      </c>
      <c r="H130" s="463"/>
      <c r="I130" s="1621">
        <v>0.40625</v>
      </c>
      <c r="J130" s="776">
        <v>6.25E-2</v>
      </c>
      <c r="K130" s="777">
        <f t="shared" ref="K130" si="150">I130+J130</f>
        <v>0.46875</v>
      </c>
      <c r="L130" s="775"/>
      <c r="M130" s="776"/>
      <c r="N130" s="777"/>
      <c r="O130" s="775">
        <v>0.40625</v>
      </c>
      <c r="P130" s="776">
        <v>6.25E-2</v>
      </c>
      <c r="Q130" s="777">
        <f t="shared" ref="Q130" si="151">O130+P130</f>
        <v>0.46875</v>
      </c>
      <c r="R130" s="775"/>
      <c r="S130" s="776"/>
      <c r="T130" s="777"/>
      <c r="U130" s="775">
        <v>0.40625</v>
      </c>
      <c r="V130" s="776">
        <v>6.25E-2</v>
      </c>
      <c r="W130" s="777">
        <f t="shared" ref="W130" si="152">U130+V130</f>
        <v>0.46875</v>
      </c>
      <c r="X130" s="404"/>
      <c r="Y130" s="722"/>
      <c r="Z130" s="489"/>
      <c r="AA130" s="771"/>
      <c r="AB130" s="787"/>
      <c r="AC130" s="769"/>
      <c r="AD130" s="1617"/>
    </row>
    <row r="131" spans="1:31" ht="15.6">
      <c r="A131" s="105"/>
      <c r="B131" s="30"/>
      <c r="C131" s="12"/>
      <c r="D131" s="426"/>
      <c r="E131" s="427"/>
      <c r="F131" s="288"/>
      <c r="G131" s="504"/>
      <c r="H131" s="463"/>
      <c r="I131" s="149"/>
      <c r="J131" s="150"/>
      <c r="K131" s="151"/>
      <c r="L131" s="1578"/>
      <c r="M131" s="1577"/>
      <c r="N131" s="151"/>
      <c r="O131" s="1578"/>
      <c r="P131" s="150"/>
      <c r="Q131" s="151"/>
      <c r="R131" s="1578"/>
      <c r="S131" s="150"/>
      <c r="T131" s="151"/>
      <c r="U131" s="1578"/>
      <c r="V131" s="150"/>
      <c r="W131" s="151"/>
      <c r="X131" s="491"/>
      <c r="Y131" s="722"/>
      <c r="Z131" s="489"/>
      <c r="AA131" s="771"/>
      <c r="AB131" s="787"/>
      <c r="AC131" s="769"/>
      <c r="AD131" s="1617"/>
    </row>
    <row r="132" spans="1:31" ht="17.399999999999999" customHeight="1" thickBot="1">
      <c r="A132" s="118"/>
      <c r="B132" s="26"/>
      <c r="C132" s="12"/>
      <c r="D132" s="426" t="s">
        <v>185</v>
      </c>
      <c r="E132" s="427">
        <v>15</v>
      </c>
      <c r="F132" s="271"/>
      <c r="G132" s="483">
        <f t="shared" ref="G132" si="153">SUM(J132*100/75,M132*100/75,P132*100/75,S132*100/75,V132*100/75,Y132*100/75,AB132*100/75)</f>
        <v>0.25</v>
      </c>
      <c r="H132" s="273"/>
      <c r="I132" s="1622">
        <v>0.66666666666666663</v>
      </c>
      <c r="J132" s="1623">
        <v>6.25E-2</v>
      </c>
      <c r="K132" s="1624">
        <f t="shared" ref="K132" si="154">I132+J132</f>
        <v>0.72916666666666663</v>
      </c>
      <c r="L132" s="1625"/>
      <c r="M132" s="1623"/>
      <c r="N132" s="1624"/>
      <c r="O132" s="1622">
        <v>0.66666666666666663</v>
      </c>
      <c r="P132" s="1623">
        <v>6.25E-2</v>
      </c>
      <c r="Q132" s="1624">
        <f t="shared" ref="Q132" si="155">O132+P132</f>
        <v>0.72916666666666663</v>
      </c>
      <c r="R132" s="1625"/>
      <c r="S132" s="1623"/>
      <c r="T132" s="1624"/>
      <c r="U132" s="1622">
        <v>0.66666666666666663</v>
      </c>
      <c r="V132" s="1623">
        <v>6.25E-2</v>
      </c>
      <c r="W132" s="1624">
        <f t="shared" ref="W132" si="156">U132+V132</f>
        <v>0.72916666666666663</v>
      </c>
      <c r="X132" s="688"/>
      <c r="Y132" s="725"/>
      <c r="Z132" s="689"/>
      <c r="AA132" s="554"/>
      <c r="AB132" s="555"/>
      <c r="AC132" s="785"/>
      <c r="AD132" s="1618"/>
    </row>
    <row r="133" spans="1:31" ht="15.6">
      <c r="A133" s="111" t="s">
        <v>72</v>
      </c>
      <c r="B133" s="29" t="s">
        <v>94</v>
      </c>
      <c r="C133" s="11" t="s">
        <v>172</v>
      </c>
      <c r="D133" s="350" t="s">
        <v>329</v>
      </c>
      <c r="E133" s="428">
        <v>10</v>
      </c>
      <c r="F133" s="351"/>
      <c r="G133" s="479">
        <v>0.75</v>
      </c>
      <c r="H133" s="557"/>
      <c r="I133" s="413">
        <v>0.625</v>
      </c>
      <c r="J133" s="495">
        <v>9.375E-2</v>
      </c>
      <c r="K133" s="420">
        <f t="shared" ref="K133" si="157">I133+J133</f>
        <v>0.71875</v>
      </c>
      <c r="L133" s="413"/>
      <c r="M133" s="495"/>
      <c r="N133" s="415"/>
      <c r="O133" s="413">
        <v>0.625</v>
      </c>
      <c r="P133" s="495">
        <v>9.375E-2</v>
      </c>
      <c r="Q133" s="420">
        <f t="shared" ref="Q133" si="158">O133+P133</f>
        <v>0.71875</v>
      </c>
      <c r="R133" s="552"/>
      <c r="S133" s="751"/>
      <c r="T133" s="406"/>
      <c r="U133" s="413">
        <v>0.625</v>
      </c>
      <c r="V133" s="495">
        <v>9.375E-2</v>
      </c>
      <c r="W133" s="420">
        <f t="shared" ref="W133" si="159">U133+V133</f>
        <v>0.71875</v>
      </c>
      <c r="X133" s="432">
        <v>0.67708333333333337</v>
      </c>
      <c r="Y133" s="728">
        <v>9.375E-2</v>
      </c>
      <c r="Z133" s="551">
        <f t="shared" ref="Z133" si="160">X133+Y133</f>
        <v>0.77083333333333337</v>
      </c>
      <c r="AA133" s="548"/>
      <c r="AB133" s="549"/>
      <c r="AC133" s="478"/>
      <c r="AD133" s="786" t="s">
        <v>152</v>
      </c>
    </row>
    <row r="134" spans="1:31" ht="15.6">
      <c r="A134" s="83" t="s">
        <v>85</v>
      </c>
      <c r="B134" s="30" t="s">
        <v>284</v>
      </c>
      <c r="C134" s="12" t="s">
        <v>173</v>
      </c>
      <c r="D134" s="353"/>
      <c r="E134" s="287"/>
      <c r="F134" s="288"/>
      <c r="G134" s="483"/>
      <c r="H134" s="531"/>
      <c r="I134" s="456"/>
      <c r="J134" s="421"/>
      <c r="K134" s="431"/>
      <c r="L134" s="413">
        <v>0.625</v>
      </c>
      <c r="M134" s="459">
        <v>9.375E-2</v>
      </c>
      <c r="N134" s="420">
        <f t="shared" ref="N134" si="161">L134+M134</f>
        <v>0.71875</v>
      </c>
      <c r="O134" s="456"/>
      <c r="P134" s="421"/>
      <c r="Q134" s="406"/>
      <c r="R134" s="413">
        <v>0.625</v>
      </c>
      <c r="S134" s="459">
        <v>9.375E-2</v>
      </c>
      <c r="T134" s="420">
        <f t="shared" ref="T134" si="162">R134+S134</f>
        <v>0.71875</v>
      </c>
      <c r="U134" s="456"/>
      <c r="V134" s="720"/>
      <c r="W134" s="406"/>
      <c r="X134" s="552"/>
      <c r="Y134" s="751"/>
      <c r="Z134" s="406"/>
      <c r="AA134" s="552"/>
      <c r="AB134" s="553"/>
      <c r="AC134" s="431"/>
      <c r="AD134" s="1086" t="s">
        <v>154</v>
      </c>
    </row>
    <row r="135" spans="1:31" ht="15.6">
      <c r="A135" s="83" t="s">
        <v>86</v>
      </c>
      <c r="B135" s="33"/>
      <c r="C135" s="12" t="s">
        <v>171</v>
      </c>
      <c r="D135" s="353"/>
      <c r="E135" s="287"/>
      <c r="F135" s="288">
        <f>SUM(E133:E136)</f>
        <v>27</v>
      </c>
      <c r="G135" s="558"/>
      <c r="H135" s="531">
        <v>1</v>
      </c>
      <c r="I135" s="464"/>
      <c r="J135" s="496"/>
      <c r="K135" s="461"/>
      <c r="L135" s="432"/>
      <c r="M135" s="496"/>
      <c r="N135" s="551"/>
      <c r="O135" s="464"/>
      <c r="P135" s="496"/>
      <c r="Q135" s="461"/>
      <c r="R135" s="464"/>
      <c r="S135" s="722"/>
      <c r="T135" s="460"/>
      <c r="U135" s="464"/>
      <c r="V135" s="728"/>
      <c r="W135" s="461"/>
      <c r="X135" s="432"/>
      <c r="Y135" s="728"/>
      <c r="Z135" s="551"/>
      <c r="AA135" s="761"/>
      <c r="AB135" s="762"/>
      <c r="AC135" s="461"/>
      <c r="AD135" s="773"/>
      <c r="AE135" s="43"/>
    </row>
    <row r="136" spans="1:31" ht="16.2" thickBot="1">
      <c r="A136" s="104"/>
      <c r="B136" s="28"/>
      <c r="C136" s="31"/>
      <c r="D136" s="349" t="s">
        <v>29</v>
      </c>
      <c r="E136" s="365">
        <v>17</v>
      </c>
      <c r="F136" s="355"/>
      <c r="G136" s="480">
        <f t="shared" ref="G136" si="163">SUM(J136*100/75,M136*100/75,P136*100/75,S136*100/75,V136*100/75,Y136*100/75,AB136*100/75)</f>
        <v>0.25</v>
      </c>
      <c r="H136" s="559"/>
      <c r="I136" s="554">
        <v>0.40625</v>
      </c>
      <c r="J136" s="555">
        <v>6.25E-2</v>
      </c>
      <c r="K136" s="556">
        <f t="shared" ref="K136" si="164">I136+J136</f>
        <v>0.46875</v>
      </c>
      <c r="L136" s="627"/>
      <c r="M136" s="628"/>
      <c r="N136" s="789"/>
      <c r="O136" s="554">
        <v>0.40625</v>
      </c>
      <c r="P136" s="555">
        <v>6.25E-2</v>
      </c>
      <c r="Q136" s="556">
        <f t="shared" ref="Q136" si="165">O136+P136</f>
        <v>0.46875</v>
      </c>
      <c r="R136" s="518"/>
      <c r="S136" s="741"/>
      <c r="T136" s="521"/>
      <c r="U136" s="554">
        <v>0.40625</v>
      </c>
      <c r="V136" s="735">
        <v>6.25E-2</v>
      </c>
      <c r="W136" s="556">
        <f t="shared" ref="W136" si="166">U136+V136</f>
        <v>0.46875</v>
      </c>
      <c r="X136" s="554"/>
      <c r="Y136" s="735"/>
      <c r="Z136" s="790"/>
      <c r="AA136" s="575"/>
      <c r="AB136" s="791"/>
      <c r="AC136" s="482"/>
      <c r="AD136" s="792" t="s">
        <v>152</v>
      </c>
    </row>
    <row r="137" spans="1:31">
      <c r="A137" s="2"/>
      <c r="B137" s="38"/>
      <c r="C137" s="38"/>
      <c r="D137" s="2"/>
      <c r="E137" s="15"/>
      <c r="F137" s="15"/>
      <c r="G137" s="17"/>
      <c r="H137" s="17"/>
      <c r="I137" s="793"/>
      <c r="J137" s="34"/>
      <c r="K137" s="793"/>
      <c r="L137" s="793"/>
      <c r="M137" s="67"/>
      <c r="N137" s="793"/>
      <c r="O137" s="794"/>
      <c r="P137" s="34"/>
      <c r="Q137" s="793"/>
      <c r="R137" s="793"/>
      <c r="S137" s="34"/>
      <c r="T137" s="793"/>
      <c r="U137" s="794"/>
      <c r="V137" s="34"/>
      <c r="W137" s="793"/>
      <c r="X137" s="793"/>
      <c r="Y137" s="34"/>
      <c r="Z137" s="793"/>
      <c r="AA137" s="793"/>
      <c r="AB137" s="34"/>
      <c r="AC137" s="793"/>
      <c r="AD137" s="795"/>
    </row>
    <row r="138" spans="1:31" ht="15" thickBot="1">
      <c r="A138" s="2"/>
      <c r="B138" s="38"/>
      <c r="C138" s="38"/>
      <c r="D138" s="2"/>
      <c r="E138" s="15"/>
      <c r="F138" s="15"/>
      <c r="G138" s="17"/>
      <c r="H138" s="17"/>
      <c r="I138" s="793"/>
      <c r="J138" s="1326">
        <v>2</v>
      </c>
      <c r="K138" s="793"/>
      <c r="L138" s="793"/>
      <c r="M138" s="67"/>
      <c r="N138" s="793"/>
      <c r="O138" s="794"/>
      <c r="P138" s="34"/>
      <c r="Q138" s="793"/>
      <c r="R138" s="793"/>
      <c r="S138" s="34"/>
      <c r="T138" s="793"/>
      <c r="U138" s="794"/>
      <c r="V138" s="34"/>
      <c r="W138" s="793"/>
      <c r="X138" s="793"/>
      <c r="Y138" s="34"/>
      <c r="Z138" s="793"/>
      <c r="AA138" s="793"/>
      <c r="AB138" s="34"/>
      <c r="AC138" s="793"/>
      <c r="AD138" s="795"/>
    </row>
    <row r="139" spans="1:31">
      <c r="A139" s="93" t="s">
        <v>0</v>
      </c>
      <c r="B139" s="85" t="s">
        <v>46</v>
      </c>
      <c r="C139" s="20" t="s">
        <v>31</v>
      </c>
      <c r="D139" s="20" t="s">
        <v>15</v>
      </c>
      <c r="E139" s="54" t="s">
        <v>16</v>
      </c>
      <c r="F139" s="54" t="s">
        <v>124</v>
      </c>
      <c r="G139" s="54" t="s">
        <v>292</v>
      </c>
      <c r="H139" s="49" t="s">
        <v>124</v>
      </c>
      <c r="I139" s="1677" t="s">
        <v>294</v>
      </c>
      <c r="J139" s="1678"/>
      <c r="K139" s="1678"/>
      <c r="L139" s="1678"/>
      <c r="M139" s="1678"/>
      <c r="N139" s="1678"/>
      <c r="O139" s="1678"/>
      <c r="P139" s="1678"/>
      <c r="Q139" s="1678"/>
      <c r="R139" s="1678"/>
      <c r="S139" s="1678"/>
      <c r="T139" s="1678"/>
      <c r="U139" s="1678"/>
      <c r="V139" s="1678"/>
      <c r="W139" s="1678"/>
      <c r="X139" s="1678"/>
      <c r="Y139" s="1678"/>
      <c r="Z139" s="1678"/>
      <c r="AA139" s="1678"/>
      <c r="AB139" s="1678"/>
      <c r="AC139" s="1679"/>
      <c r="AD139" s="8" t="s">
        <v>4</v>
      </c>
    </row>
    <row r="140" spans="1:31" ht="15" thickBot="1">
      <c r="A140" s="94" t="s">
        <v>1</v>
      </c>
      <c r="B140" s="9"/>
      <c r="C140" s="21" t="s">
        <v>168</v>
      </c>
      <c r="D140" s="21" t="s">
        <v>297</v>
      </c>
      <c r="E140" s="55" t="s">
        <v>290</v>
      </c>
      <c r="F140" s="55" t="s">
        <v>290</v>
      </c>
      <c r="G140" s="55" t="s">
        <v>45</v>
      </c>
      <c r="H140" s="50" t="s">
        <v>293</v>
      </c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6" t="s">
        <v>2</v>
      </c>
    </row>
    <row r="141" spans="1:31">
      <c r="A141" s="94"/>
      <c r="B141" s="9"/>
      <c r="C141" s="21" t="s">
        <v>295</v>
      </c>
      <c r="D141" s="21"/>
      <c r="E141" s="55" t="s">
        <v>17</v>
      </c>
      <c r="F141" s="55" t="s">
        <v>291</v>
      </c>
      <c r="G141" s="55" t="s">
        <v>121</v>
      </c>
      <c r="H141" s="50" t="s">
        <v>125</v>
      </c>
      <c r="I141" s="1666" t="s">
        <v>18</v>
      </c>
      <c r="J141" s="1667"/>
      <c r="K141" s="1668"/>
      <c r="L141" s="1666" t="s">
        <v>22</v>
      </c>
      <c r="M141" s="1667"/>
      <c r="N141" s="1668"/>
      <c r="O141" s="1666" t="s">
        <v>5</v>
      </c>
      <c r="P141" s="1667"/>
      <c r="Q141" s="1668"/>
      <c r="R141" s="1666" t="s">
        <v>6</v>
      </c>
      <c r="S141" s="1667"/>
      <c r="T141" s="1668"/>
      <c r="U141" s="1666" t="s">
        <v>7</v>
      </c>
      <c r="V141" s="1667"/>
      <c r="W141" s="1668"/>
      <c r="X141" s="1666" t="s">
        <v>8</v>
      </c>
      <c r="Y141" s="1667"/>
      <c r="Z141" s="1668"/>
      <c r="AA141" s="1666" t="s">
        <v>23</v>
      </c>
      <c r="AB141" s="1667"/>
      <c r="AC141" s="1668"/>
      <c r="AD141" s="6" t="s">
        <v>3</v>
      </c>
    </row>
    <row r="142" spans="1:31" ht="15" thickBot="1">
      <c r="A142" s="95"/>
      <c r="B142" s="23"/>
      <c r="C142" s="22" t="s">
        <v>296</v>
      </c>
      <c r="D142" s="22"/>
      <c r="E142" s="23"/>
      <c r="F142" s="23"/>
      <c r="G142" s="56" t="s">
        <v>122</v>
      </c>
      <c r="H142" s="48" t="s">
        <v>122</v>
      </c>
      <c r="I142" s="63" t="s">
        <v>19</v>
      </c>
      <c r="J142" s="64" t="s">
        <v>20</v>
      </c>
      <c r="K142" s="65" t="s">
        <v>21</v>
      </c>
      <c r="L142" s="63" t="s">
        <v>19</v>
      </c>
      <c r="M142" s="64" t="s">
        <v>20</v>
      </c>
      <c r="N142" s="65" t="s">
        <v>21</v>
      </c>
      <c r="O142" s="63" t="s">
        <v>19</v>
      </c>
      <c r="P142" s="64" t="s">
        <v>20</v>
      </c>
      <c r="Q142" s="65" t="s">
        <v>21</v>
      </c>
      <c r="R142" s="63" t="s">
        <v>19</v>
      </c>
      <c r="S142" s="64" t="s">
        <v>20</v>
      </c>
      <c r="T142" s="65" t="s">
        <v>21</v>
      </c>
      <c r="U142" s="63" t="s">
        <v>19</v>
      </c>
      <c r="V142" s="64" t="s">
        <v>20</v>
      </c>
      <c r="W142" s="65" t="s">
        <v>21</v>
      </c>
      <c r="X142" s="63" t="s">
        <v>19</v>
      </c>
      <c r="Y142" s="64" t="s">
        <v>20</v>
      </c>
      <c r="Z142" s="65" t="s">
        <v>21</v>
      </c>
      <c r="AA142" s="63" t="s">
        <v>19</v>
      </c>
      <c r="AB142" s="64" t="s">
        <v>20</v>
      </c>
      <c r="AC142" s="65" t="s">
        <v>21</v>
      </c>
      <c r="AD142" s="6"/>
    </row>
    <row r="143" spans="1:31" ht="15" thickBot="1">
      <c r="A143" s="96">
        <v>1</v>
      </c>
      <c r="B143" s="10">
        <v>2</v>
      </c>
      <c r="C143" s="24">
        <v>3</v>
      </c>
      <c r="D143" s="24">
        <v>4</v>
      </c>
      <c r="E143" s="24">
        <v>5</v>
      </c>
      <c r="F143" s="10">
        <v>6</v>
      </c>
      <c r="G143" s="10">
        <v>7</v>
      </c>
      <c r="H143" s="7">
        <v>8</v>
      </c>
      <c r="I143" s="1680">
        <v>9</v>
      </c>
      <c r="J143" s="1681"/>
      <c r="K143" s="1682"/>
      <c r="L143" s="1680">
        <v>10</v>
      </c>
      <c r="M143" s="1681"/>
      <c r="N143" s="1682"/>
      <c r="O143" s="1680">
        <v>11</v>
      </c>
      <c r="P143" s="1681"/>
      <c r="Q143" s="1682"/>
      <c r="R143" s="1680">
        <v>12</v>
      </c>
      <c r="S143" s="1681"/>
      <c r="T143" s="1682"/>
      <c r="U143" s="1680">
        <v>13</v>
      </c>
      <c r="V143" s="1681"/>
      <c r="W143" s="1682"/>
      <c r="X143" s="1680">
        <v>14</v>
      </c>
      <c r="Y143" s="1681"/>
      <c r="Z143" s="1682"/>
      <c r="AA143" s="1680">
        <v>15</v>
      </c>
      <c r="AB143" s="1681"/>
      <c r="AC143" s="1682"/>
      <c r="AD143" s="7">
        <v>16</v>
      </c>
    </row>
    <row r="144" spans="1:31" ht="15.6">
      <c r="A144" s="119" t="s">
        <v>107</v>
      </c>
      <c r="B144" s="25" t="s">
        <v>283</v>
      </c>
      <c r="C144" s="62" t="s">
        <v>172</v>
      </c>
      <c r="D144" s="356" t="s">
        <v>337</v>
      </c>
      <c r="E144" s="267">
        <v>10</v>
      </c>
      <c r="F144" s="351">
        <f>SUM(E144:E146)</f>
        <v>20</v>
      </c>
      <c r="G144" s="479">
        <f t="shared" ref="G144:G148" si="167">SUM(J144*100/75,M144*100/75,P144*100/75,S144*100/75,V144*100/75,Y144*100/75,AB144*100/75)</f>
        <v>0.1898148148148148</v>
      </c>
      <c r="H144" s="557">
        <v>0.375</v>
      </c>
      <c r="I144" s="484">
        <v>0.39583333333333331</v>
      </c>
      <c r="J144" s="723">
        <v>4.1666666666666664E-2</v>
      </c>
      <c r="K144" s="603">
        <f t="shared" ref="K144" si="168">I144+J144</f>
        <v>0.4375</v>
      </c>
      <c r="L144" s="484"/>
      <c r="M144" s="723"/>
      <c r="N144" s="485"/>
      <c r="O144" s="486">
        <v>0.39583333333333331</v>
      </c>
      <c r="P144" s="748">
        <v>3.8194444444444441E-2</v>
      </c>
      <c r="Q144" s="603">
        <f t="shared" ref="Q144" si="169">O144+P144</f>
        <v>0.43402777777777773</v>
      </c>
      <c r="R144" s="564"/>
      <c r="S144" s="900"/>
      <c r="T144" s="485"/>
      <c r="U144" s="486">
        <v>0.38541666666666669</v>
      </c>
      <c r="V144" s="748">
        <v>6.25E-2</v>
      </c>
      <c r="W144" s="603">
        <f t="shared" ref="W144" si="170">U144+V144</f>
        <v>0.44791666666666669</v>
      </c>
      <c r="X144" s="564"/>
      <c r="Y144" s="900"/>
      <c r="Z144" s="485"/>
      <c r="AA144" s="486"/>
      <c r="AB144" s="723"/>
      <c r="AC144" s="485"/>
      <c r="AD144" s="1738" t="s">
        <v>153</v>
      </c>
    </row>
    <row r="145" spans="1:31" ht="15.6">
      <c r="A145" s="106" t="s">
        <v>108</v>
      </c>
      <c r="B145" s="26"/>
      <c r="C145" s="89" t="s">
        <v>173</v>
      </c>
      <c r="D145" s="285" t="s">
        <v>338</v>
      </c>
      <c r="E145" s="269">
        <v>10</v>
      </c>
      <c r="F145" s="288"/>
      <c r="G145" s="462">
        <f t="shared" si="167"/>
        <v>0.1898148148148148</v>
      </c>
      <c r="H145" s="531"/>
      <c r="I145" s="407">
        <v>0.4375</v>
      </c>
      <c r="J145" s="724">
        <v>3.8194444444444441E-2</v>
      </c>
      <c r="K145" s="493">
        <f t="shared" ref="K145" si="171">I145+J145</f>
        <v>0.47569444444444442</v>
      </c>
      <c r="L145" s="407"/>
      <c r="M145" s="724"/>
      <c r="N145" s="488"/>
      <c r="O145" s="490">
        <v>0.39583333333333331</v>
      </c>
      <c r="P145" s="687">
        <v>6.25E-2</v>
      </c>
      <c r="Q145" s="493">
        <f t="shared" ref="Q145" si="172">O145+P145</f>
        <v>0.45833333333333331</v>
      </c>
      <c r="R145" s="766"/>
      <c r="S145" s="746"/>
      <c r="T145" s="488"/>
      <c r="U145" s="490">
        <v>0.44791666666666669</v>
      </c>
      <c r="V145" s="687">
        <v>4.1666666666666664E-2</v>
      </c>
      <c r="W145" s="493">
        <f t="shared" ref="W145" si="173">U145+V145</f>
        <v>0.48958333333333337</v>
      </c>
      <c r="X145" s="569"/>
      <c r="Y145" s="754"/>
      <c r="Z145" s="618"/>
      <c r="AA145" s="568"/>
      <c r="AB145" s="733"/>
      <c r="AC145" s="567"/>
      <c r="AD145" s="1736"/>
    </row>
    <row r="146" spans="1:31" ht="16.2" thickBot="1">
      <c r="A146" s="107" t="s">
        <v>60</v>
      </c>
      <c r="B146" s="28"/>
      <c r="C146" s="88" t="s">
        <v>171</v>
      </c>
      <c r="D146" s="349"/>
      <c r="E146" s="380"/>
      <c r="F146" s="355"/>
      <c r="G146" s="480">
        <f t="shared" si="167"/>
        <v>0</v>
      </c>
      <c r="H146" s="559"/>
      <c r="I146" s="570"/>
      <c r="J146" s="571"/>
      <c r="K146" s="572"/>
      <c r="L146" s="573"/>
      <c r="M146" s="737"/>
      <c r="N146" s="574"/>
      <c r="O146" s="575"/>
      <c r="P146" s="737"/>
      <c r="Q146" s="482"/>
      <c r="R146" s="481"/>
      <c r="S146" s="737"/>
      <c r="T146" s="482"/>
      <c r="U146" s="575"/>
      <c r="V146" s="737"/>
      <c r="W146" s="574"/>
      <c r="X146" s="481"/>
      <c r="Y146" s="737"/>
      <c r="Z146" s="482"/>
      <c r="AA146" s="481"/>
      <c r="AB146" s="737"/>
      <c r="AC146" s="482"/>
      <c r="AD146" s="1737"/>
    </row>
    <row r="147" spans="1:31" ht="15.6">
      <c r="A147" s="114" t="s">
        <v>415</v>
      </c>
      <c r="B147" s="25" t="s">
        <v>283</v>
      </c>
      <c r="C147" s="62" t="s">
        <v>13</v>
      </c>
      <c r="D147" s="424"/>
      <c r="E147" s="267"/>
      <c r="F147" s="351"/>
      <c r="G147" s="631"/>
      <c r="H147" s="557"/>
      <c r="I147" s="486"/>
      <c r="J147" s="487"/>
      <c r="K147" s="485"/>
      <c r="L147" s="486"/>
      <c r="M147" s="723"/>
      <c r="N147" s="485"/>
      <c r="O147" s="484"/>
      <c r="P147" s="723"/>
      <c r="Q147" s="485"/>
      <c r="R147" s="486"/>
      <c r="S147" s="723"/>
      <c r="T147" s="485"/>
      <c r="U147" s="486"/>
      <c r="V147" s="723"/>
      <c r="W147" s="485"/>
      <c r="X147" s="484"/>
      <c r="Y147" s="723"/>
      <c r="Z147" s="485"/>
      <c r="AA147" s="548"/>
      <c r="AB147" s="899"/>
      <c r="AC147" s="478"/>
      <c r="AD147" s="1711" t="s">
        <v>391</v>
      </c>
    </row>
    <row r="148" spans="1:31" ht="15.6">
      <c r="A148" s="117" t="s">
        <v>71</v>
      </c>
      <c r="B148" s="26"/>
      <c r="C148" s="89"/>
      <c r="D148" s="425" t="s">
        <v>312</v>
      </c>
      <c r="E148" s="269">
        <v>13</v>
      </c>
      <c r="F148" s="288">
        <f>SUM(E147:E149)</f>
        <v>13</v>
      </c>
      <c r="G148" s="483">
        <f t="shared" si="167"/>
        <v>0.41666666666666663</v>
      </c>
      <c r="H148" s="531">
        <v>0.41666666666666669</v>
      </c>
      <c r="I148" s="490"/>
      <c r="J148" s="408"/>
      <c r="K148" s="488"/>
      <c r="L148" s="1141">
        <v>0.6875</v>
      </c>
      <c r="M148" s="1143">
        <v>6.25E-2</v>
      </c>
      <c r="N148" s="633">
        <f t="shared" ref="N148" si="174">L148+M148</f>
        <v>0.75</v>
      </c>
      <c r="O148" s="1141">
        <v>0.6875</v>
      </c>
      <c r="P148" s="1143">
        <v>6.25E-2</v>
      </c>
      <c r="Q148" s="633">
        <f t="shared" ref="Q148" si="175">O148+P148</f>
        <v>0.75</v>
      </c>
      <c r="R148" s="456"/>
      <c r="S148" s="720"/>
      <c r="T148" s="406"/>
      <c r="U148" s="1141">
        <v>0.6875</v>
      </c>
      <c r="V148" s="904">
        <v>9.375E-2</v>
      </c>
      <c r="W148" s="633">
        <f t="shared" ref="W148" si="176">U148+V148</f>
        <v>0.78125</v>
      </c>
      <c r="X148" s="407"/>
      <c r="Y148" s="743"/>
      <c r="Z148" s="488"/>
      <c r="AA148" s="432">
        <v>0.625</v>
      </c>
      <c r="AB148" s="904">
        <v>9.375E-2</v>
      </c>
      <c r="AC148" s="551">
        <f t="shared" ref="AC148" si="177">AA148+AB148</f>
        <v>0.71875</v>
      </c>
      <c r="AD148" s="1671"/>
    </row>
    <row r="149" spans="1:31" ht="16.2" thickBot="1">
      <c r="A149" s="107" t="s">
        <v>207</v>
      </c>
      <c r="B149" s="28"/>
      <c r="C149" s="88"/>
      <c r="D149" s="1653"/>
      <c r="E149" s="380"/>
      <c r="F149" s="355"/>
      <c r="G149" s="683"/>
      <c r="H149" s="559"/>
      <c r="I149" s="688"/>
      <c r="J149" s="473"/>
      <c r="K149" s="689"/>
      <c r="L149" s="1654"/>
      <c r="M149" s="1655"/>
      <c r="N149" s="790"/>
      <c r="O149" s="1654"/>
      <c r="P149" s="1655"/>
      <c r="Q149" s="790"/>
      <c r="R149" s="518"/>
      <c r="S149" s="741"/>
      <c r="T149" s="521"/>
      <c r="U149" s="1654"/>
      <c r="V149" s="1282"/>
      <c r="W149" s="790"/>
      <c r="X149" s="784"/>
      <c r="Y149" s="749"/>
      <c r="Z149" s="689"/>
      <c r="AA149" s="627"/>
      <c r="AB149" s="1282"/>
      <c r="AC149" s="789"/>
      <c r="AD149" s="1672"/>
    </row>
    <row r="150" spans="1:31" ht="15.6">
      <c r="A150" s="117" t="s">
        <v>105</v>
      </c>
      <c r="B150" s="26" t="s">
        <v>283</v>
      </c>
      <c r="C150" s="89" t="s">
        <v>13</v>
      </c>
      <c r="D150" s="352" t="s">
        <v>135</v>
      </c>
      <c r="E150" s="286">
        <v>6</v>
      </c>
      <c r="F150" s="288">
        <f>SUM(E150:E152)</f>
        <v>16</v>
      </c>
      <c r="G150" s="964">
        <f t="shared" ref="G150" si="178">SUM(J150*100/75,M150*100/75,P150*100/75,S150*100/75,V150*100/75,Y150*100/75,AB150*100/75)</f>
        <v>0.58333333333333337</v>
      </c>
      <c r="H150" s="531">
        <f>SUM(G150:G152)</f>
        <v>1.3333333333333335</v>
      </c>
      <c r="I150" s="468"/>
      <c r="J150" s="457"/>
      <c r="K150" s="431"/>
      <c r="L150" s="468">
        <v>0.35416666666666669</v>
      </c>
      <c r="M150" s="724">
        <v>9.375E-2</v>
      </c>
      <c r="N150" s="494">
        <f t="shared" ref="N150" si="179">L150+M150</f>
        <v>0.44791666666666669</v>
      </c>
      <c r="O150" s="468">
        <v>0.35416666666666669</v>
      </c>
      <c r="P150" s="724">
        <v>9.375E-2</v>
      </c>
      <c r="Q150" s="494">
        <f t="shared" ref="Q150" si="180">O150+P150</f>
        <v>0.44791666666666669</v>
      </c>
      <c r="R150" s="468"/>
      <c r="S150" s="724"/>
      <c r="T150" s="494"/>
      <c r="U150" s="468">
        <v>0.35416666666666669</v>
      </c>
      <c r="V150" s="724">
        <v>9.375E-2</v>
      </c>
      <c r="W150" s="494">
        <f t="shared" ref="W150" si="181">U150+V150</f>
        <v>0.44791666666666669</v>
      </c>
      <c r="X150" s="468">
        <v>0.5</v>
      </c>
      <c r="Y150" s="724">
        <v>9.375E-2</v>
      </c>
      <c r="Z150" s="494">
        <f t="shared" ref="Z150" si="182">X150+Y150</f>
        <v>0.59375</v>
      </c>
      <c r="AA150" s="413">
        <v>0.45833333333333331</v>
      </c>
      <c r="AB150" s="964">
        <v>6.25E-2</v>
      </c>
      <c r="AC150" s="415">
        <f t="shared" ref="AC150" si="183">AA150+AB150</f>
        <v>0.52083333333333326</v>
      </c>
      <c r="AD150" s="1671" t="s">
        <v>421</v>
      </c>
    </row>
    <row r="151" spans="1:31" ht="15.6">
      <c r="A151" s="117" t="s">
        <v>40</v>
      </c>
      <c r="B151" s="33"/>
      <c r="C151" s="89"/>
      <c r="D151" s="285" t="s">
        <v>300</v>
      </c>
      <c r="E151" s="287">
        <v>10</v>
      </c>
      <c r="F151" s="288"/>
      <c r="G151" s="638">
        <f t="shared" ref="G151" si="184">SUM(J151*100/75,M151*100/75,P151*100/75,S151*100/75,V151*100/75,Y151*100/75,AB151*100/75)</f>
        <v>0.75</v>
      </c>
      <c r="H151" s="531"/>
      <c r="I151" s="763"/>
      <c r="J151" s="719"/>
      <c r="K151" s="764"/>
      <c r="L151" s="432">
        <v>0.6875</v>
      </c>
      <c r="M151" s="904">
        <v>9.375E-2</v>
      </c>
      <c r="N151" s="551">
        <f t="shared" ref="N151" si="185">L151+M151</f>
        <v>0.78125</v>
      </c>
      <c r="O151" s="432">
        <v>0.6875</v>
      </c>
      <c r="P151" s="904">
        <v>9.375E-2</v>
      </c>
      <c r="Q151" s="551">
        <f t="shared" ref="Q151" si="186">O151+P151</f>
        <v>0.78125</v>
      </c>
      <c r="R151" s="432">
        <v>0.6875</v>
      </c>
      <c r="S151" s="904">
        <v>9.375E-2</v>
      </c>
      <c r="T151" s="551">
        <f t="shared" ref="T151" si="187">R151+S151</f>
        <v>0.78125</v>
      </c>
      <c r="U151" s="432">
        <v>0.6875</v>
      </c>
      <c r="V151" s="904">
        <v>9.375E-2</v>
      </c>
      <c r="W151" s="551">
        <f t="shared" ref="W151" si="188">U151+V151</f>
        <v>0.78125</v>
      </c>
      <c r="X151" s="432">
        <v>0.6875</v>
      </c>
      <c r="Y151" s="904">
        <v>9.375E-2</v>
      </c>
      <c r="Z151" s="551">
        <f t="shared" ref="Z151" si="189">X151+Y151</f>
        <v>0.78125</v>
      </c>
      <c r="AA151" s="432">
        <v>0.58333333333333337</v>
      </c>
      <c r="AB151" s="904">
        <v>9.375E-2</v>
      </c>
      <c r="AC151" s="551">
        <f t="shared" ref="AC151" si="190">AA151+AB151</f>
        <v>0.67708333333333337</v>
      </c>
      <c r="AD151" s="1671"/>
    </row>
    <row r="152" spans="1:31" ht="16.2" thickBot="1">
      <c r="A152" s="106" t="s">
        <v>41</v>
      </c>
      <c r="B152" s="26"/>
      <c r="C152" s="89"/>
      <c r="D152" s="348"/>
      <c r="E152" s="300"/>
      <c r="F152" s="288"/>
      <c r="G152" s="526"/>
      <c r="H152" s="531"/>
      <c r="I152" s="1147"/>
      <c r="J152" s="1148"/>
      <c r="K152" s="765"/>
      <c r="L152" s="642"/>
      <c r="M152" s="1087"/>
      <c r="N152" s="857"/>
      <c r="O152" s="569"/>
      <c r="P152" s="738"/>
      <c r="Q152" s="1149"/>
      <c r="R152" s="642"/>
      <c r="S152" s="1087"/>
      <c r="T152" s="857"/>
      <c r="U152" s="569"/>
      <c r="V152" s="738"/>
      <c r="W152" s="1149"/>
      <c r="X152" s="569"/>
      <c r="Y152" s="903"/>
      <c r="Z152" s="1149"/>
      <c r="AA152" s="569"/>
      <c r="AB152" s="903"/>
      <c r="AC152" s="604"/>
      <c r="AD152" s="1672"/>
    </row>
    <row r="153" spans="1:31" ht="15.6" customHeight="1">
      <c r="A153" s="963" t="s">
        <v>103</v>
      </c>
      <c r="B153" s="25" t="s">
        <v>283</v>
      </c>
      <c r="C153" s="62" t="s">
        <v>13</v>
      </c>
      <c r="D153" s="1124" t="s">
        <v>29</v>
      </c>
      <c r="E153" s="1125">
        <v>14</v>
      </c>
      <c r="F153" s="966"/>
      <c r="G153" s="1150">
        <v>0.25</v>
      </c>
      <c r="H153" s="598"/>
      <c r="I153" s="1135"/>
      <c r="J153" s="1136"/>
      <c r="K153" s="1137"/>
      <c r="L153" s="1135"/>
      <c r="M153" s="1138"/>
      <c r="N153" s="1137"/>
      <c r="O153" s="1139">
        <v>0.625</v>
      </c>
      <c r="P153" s="1136">
        <v>6.25E-2</v>
      </c>
      <c r="Q153" s="1115">
        <f t="shared" ref="Q153" si="191">O153+P153</f>
        <v>0.6875</v>
      </c>
      <c r="R153" s="1139"/>
      <c r="S153" s="1108"/>
      <c r="T153" s="1134"/>
      <c r="U153" s="1139">
        <v>0.625</v>
      </c>
      <c r="V153" s="1133">
        <v>6.25E-2</v>
      </c>
      <c r="W153" s="1115">
        <f t="shared" ref="W153:W154" si="192">U153+V153</f>
        <v>0.6875</v>
      </c>
      <c r="X153" s="1132"/>
      <c r="Y153" s="1133"/>
      <c r="Z153" s="1134"/>
      <c r="AA153" s="1135">
        <v>0.41666666666666669</v>
      </c>
      <c r="AB153" s="1532">
        <v>6.25E-2</v>
      </c>
      <c r="AC153" s="1533">
        <f t="shared" ref="AC153" si="193">AA153+AB153</f>
        <v>0.47916666666666669</v>
      </c>
      <c r="AD153" s="1555" t="s">
        <v>420</v>
      </c>
    </row>
    <row r="154" spans="1:31" ht="15.6">
      <c r="A154" s="117" t="s">
        <v>69</v>
      </c>
      <c r="B154" s="26"/>
      <c r="C154" s="89"/>
      <c r="D154" s="1126" t="s">
        <v>133</v>
      </c>
      <c r="E154" s="1127">
        <v>3</v>
      </c>
      <c r="F154" s="370"/>
      <c r="G154" s="638">
        <v>0.41666666666666669</v>
      </c>
      <c r="H154" s="531">
        <v>1</v>
      </c>
      <c r="I154" s="1141"/>
      <c r="J154" s="1143"/>
      <c r="K154" s="1103"/>
      <c r="L154" s="1141">
        <v>0.69791666666666663</v>
      </c>
      <c r="M154" s="1143">
        <v>6.25E-2</v>
      </c>
      <c r="N154" s="1103">
        <f t="shared" ref="N154" si="194">L154+M154</f>
        <v>0.76041666666666663</v>
      </c>
      <c r="O154" s="1101">
        <v>0.69791666666666663</v>
      </c>
      <c r="P154" s="1144">
        <v>6.25E-2</v>
      </c>
      <c r="Q154" s="1103">
        <f>O154+P154</f>
        <v>0.76041666666666663</v>
      </c>
      <c r="R154" s="1145"/>
      <c r="S154" s="1110"/>
      <c r="T154" s="1103"/>
      <c r="U154" s="1101">
        <v>0.69791666666666663</v>
      </c>
      <c r="V154" s="1110">
        <v>6.25E-2</v>
      </c>
      <c r="W154" s="1103">
        <f t="shared" si="192"/>
        <v>0.76041666666666663</v>
      </c>
      <c r="X154" s="1141">
        <v>0.625</v>
      </c>
      <c r="Y154" s="1142">
        <v>6.25E-2</v>
      </c>
      <c r="Z154" s="1103">
        <f t="shared" ref="Z154" si="195">X154+Y154</f>
        <v>0.6875</v>
      </c>
      <c r="AA154" s="1141"/>
      <c r="AB154" s="1142"/>
      <c r="AC154" s="1103"/>
      <c r="AD154" s="1650" t="s">
        <v>392</v>
      </c>
    </row>
    <row r="155" spans="1:31" ht="15.6">
      <c r="A155" s="117" t="s">
        <v>70</v>
      </c>
      <c r="B155" s="967"/>
      <c r="C155" s="89"/>
      <c r="D155" s="1128"/>
      <c r="E155" s="1129"/>
      <c r="F155" s="288">
        <f>SUM(E153:E158)</f>
        <v>28</v>
      </c>
      <c r="G155" s="638"/>
      <c r="H155" s="562"/>
      <c r="I155" s="958"/>
      <c r="J155" s="953"/>
      <c r="K155" s="954"/>
      <c r="L155" s="958"/>
      <c r="M155" s="953"/>
      <c r="N155" s="954"/>
      <c r="O155" s="952"/>
      <c r="P155" s="953"/>
      <c r="Q155" s="954"/>
      <c r="R155" s="1145">
        <v>0.72916666666666674</v>
      </c>
      <c r="S155" s="1110">
        <v>6.25E-2</v>
      </c>
      <c r="T155" s="1103">
        <f t="shared" ref="T155" si="196">R155+S155</f>
        <v>0.79166666666666674</v>
      </c>
      <c r="U155" s="1101"/>
      <c r="V155" s="1110"/>
      <c r="W155" s="1103"/>
      <c r="X155" s="952"/>
      <c r="Y155" s="953"/>
      <c r="Z155" s="954"/>
      <c r="AA155" s="955"/>
      <c r="AB155" s="956"/>
      <c r="AC155" s="957"/>
      <c r="AD155" s="773" t="s">
        <v>157</v>
      </c>
      <c r="AE155" s="39"/>
    </row>
    <row r="156" spans="1:31" ht="15.6">
      <c r="A156" s="117"/>
      <c r="B156" s="967"/>
      <c r="C156" s="89"/>
      <c r="D156" s="1130" t="s">
        <v>321</v>
      </c>
      <c r="E156" s="1131">
        <v>11</v>
      </c>
      <c r="F156" s="282"/>
      <c r="G156" s="526">
        <v>0.75</v>
      </c>
      <c r="H156" s="965"/>
      <c r="I156" s="1250"/>
      <c r="J156" s="1249"/>
      <c r="K156" s="1103"/>
      <c r="L156" s="1250">
        <v>0.69791666666666663</v>
      </c>
      <c r="M156" s="1249">
        <v>9.375E-2</v>
      </c>
      <c r="N156" s="1103">
        <f t="shared" ref="N156" si="197">L156+M156</f>
        <v>0.79166666666666663</v>
      </c>
      <c r="O156" s="1257">
        <v>0.69791666666666663</v>
      </c>
      <c r="P156" s="1258">
        <v>9.375E-2</v>
      </c>
      <c r="Q156" s="1103">
        <f t="shared" ref="Q156" si="198">O156+P156</f>
        <v>0.79166666666666663</v>
      </c>
      <c r="R156" s="1250"/>
      <c r="S156" s="1249"/>
      <c r="T156" s="1103"/>
      <c r="U156" s="1332">
        <v>0.69791666666666663</v>
      </c>
      <c r="V156" s="1142">
        <v>9.375E-2</v>
      </c>
      <c r="W156" s="1174">
        <f t="shared" ref="W156" si="199">U156+V156</f>
        <v>0.79166666666666663</v>
      </c>
      <c r="X156" s="1250">
        <v>0.625</v>
      </c>
      <c r="Y156" s="1249">
        <v>9.375E-2</v>
      </c>
      <c r="Z156" s="1103">
        <f t="shared" ref="Z156" si="200">X156+Y156</f>
        <v>0.71875</v>
      </c>
      <c r="AA156" s="1534">
        <v>0.48958333333333331</v>
      </c>
      <c r="AB156" s="1535">
        <v>9.375E-2</v>
      </c>
      <c r="AC156" s="1536">
        <f t="shared" ref="AC156" si="201">AA156+AB156</f>
        <v>0.58333333333333326</v>
      </c>
      <c r="AD156" s="1650" t="s">
        <v>392</v>
      </c>
      <c r="AE156" s="42"/>
    </row>
    <row r="157" spans="1:31" ht="15.6">
      <c r="A157" s="117"/>
      <c r="B157" s="967"/>
      <c r="C157" s="89"/>
      <c r="D157" s="1130"/>
      <c r="E157" s="1131"/>
      <c r="F157" s="282"/>
      <c r="G157" s="526"/>
      <c r="H157" s="965"/>
      <c r="I157" s="1509"/>
      <c r="J157" s="1510"/>
      <c r="K157" s="1511"/>
      <c r="L157" s="1509"/>
      <c r="M157" s="1510"/>
      <c r="N157" s="1511"/>
      <c r="O157" s="1512"/>
      <c r="P157" s="1510"/>
      <c r="Q157" s="1511"/>
      <c r="R157" s="1332">
        <v>0.72916666666666674</v>
      </c>
      <c r="S157" s="1142">
        <v>9.375E-2</v>
      </c>
      <c r="T157" s="1174">
        <f t="shared" ref="T157" si="202">R157+S157</f>
        <v>0.82291666666666674</v>
      </c>
      <c r="U157" s="1332"/>
      <c r="V157" s="1142"/>
      <c r="W157" s="1174"/>
      <c r="X157" s="1512"/>
      <c r="Y157" s="1510"/>
      <c r="Z157" s="1511"/>
      <c r="AA157" s="1512"/>
      <c r="AB157" s="1510"/>
      <c r="AC157" s="1511"/>
      <c r="AD157" s="773" t="s">
        <v>157</v>
      </c>
      <c r="AE157" s="1047"/>
    </row>
    <row r="158" spans="1:31" ht="16.2" thickBot="1">
      <c r="A158" s="115"/>
      <c r="B158" s="28"/>
      <c r="C158" s="88"/>
      <c r="D158" s="1151"/>
      <c r="E158" s="1152"/>
      <c r="F158" s="402"/>
      <c r="G158" s="304"/>
      <c r="H158" s="284"/>
      <c r="I158" s="959"/>
      <c r="J158" s="960"/>
      <c r="K158" s="961"/>
      <c r="L158" s="959"/>
      <c r="M158" s="960"/>
      <c r="N158" s="961"/>
      <c r="O158" s="962"/>
      <c r="P158" s="960"/>
      <c r="Q158" s="961"/>
      <c r="R158" s="1250"/>
      <c r="S158" s="1249"/>
      <c r="T158" s="1103"/>
      <c r="U158" s="1333"/>
      <c r="V158" s="1334"/>
      <c r="W158" s="1122"/>
      <c r="X158" s="962"/>
      <c r="Y158" s="960"/>
      <c r="Z158" s="961"/>
      <c r="AA158" s="962"/>
      <c r="AB158" s="960"/>
      <c r="AC158" s="961"/>
      <c r="AD158" s="1146"/>
      <c r="AE158" s="66"/>
    </row>
    <row r="159" spans="1:31" ht="15.6">
      <c r="A159" s="103" t="s">
        <v>10</v>
      </c>
      <c r="B159" s="25" t="s">
        <v>283</v>
      </c>
      <c r="C159" s="12" t="s">
        <v>13</v>
      </c>
      <c r="D159" s="295" t="s">
        <v>253</v>
      </c>
      <c r="E159" s="296">
        <v>11</v>
      </c>
      <c r="F159" s="288"/>
      <c r="G159" s="964">
        <v>0.5</v>
      </c>
      <c r="H159" s="273"/>
      <c r="I159" s="548"/>
      <c r="J159" s="549"/>
      <c r="K159" s="478"/>
      <c r="L159" s="410">
        <v>0.66666666666666663</v>
      </c>
      <c r="M159" s="1140">
        <v>9.375E-2</v>
      </c>
      <c r="N159" s="434">
        <f>L159+M159</f>
        <v>0.76041666666666663</v>
      </c>
      <c r="O159" s="410">
        <v>0.66666666666666663</v>
      </c>
      <c r="P159" s="727">
        <v>9.375E-2</v>
      </c>
      <c r="Q159" s="434">
        <f>O159+P159</f>
        <v>0.76041666666666663</v>
      </c>
      <c r="R159" s="804"/>
      <c r="S159" s="912"/>
      <c r="T159" s="434"/>
      <c r="U159" s="413"/>
      <c r="V159" s="730"/>
      <c r="W159" s="415"/>
      <c r="X159" s="413">
        <v>0.66666666666666663</v>
      </c>
      <c r="Y159" s="730">
        <v>9.375E-2</v>
      </c>
      <c r="Z159" s="415">
        <f>X159+Y159</f>
        <v>0.76041666666666663</v>
      </c>
      <c r="AA159" s="410"/>
      <c r="AB159" s="727"/>
      <c r="AC159" s="412"/>
      <c r="AD159" s="786" t="s">
        <v>393</v>
      </c>
    </row>
    <row r="160" spans="1:31" ht="15.6">
      <c r="A160" s="103" t="s">
        <v>42</v>
      </c>
      <c r="B160" s="30"/>
      <c r="C160" s="12"/>
      <c r="D160" s="299"/>
      <c r="E160" s="296"/>
      <c r="F160" s="288"/>
      <c r="G160" s="483"/>
      <c r="H160" s="273"/>
      <c r="I160" s="805"/>
      <c r="J160" s="806"/>
      <c r="K160" s="502"/>
      <c r="L160" s="413"/>
      <c r="M160" s="728"/>
      <c r="N160" s="420"/>
      <c r="O160" s="413"/>
      <c r="P160" s="730"/>
      <c r="Q160" s="420"/>
      <c r="R160" s="711"/>
      <c r="S160" s="913"/>
      <c r="T160" s="420"/>
      <c r="U160" s="413">
        <v>0.66666666666666663</v>
      </c>
      <c r="V160" s="730">
        <v>9.375E-2</v>
      </c>
      <c r="W160" s="415">
        <f>U160+V160</f>
        <v>0.76041666666666663</v>
      </c>
      <c r="X160" s="711"/>
      <c r="Y160" s="728"/>
      <c r="Z160" s="420"/>
      <c r="AA160" s="413"/>
      <c r="AB160" s="730"/>
      <c r="AC160" s="415"/>
      <c r="AD160" s="773" t="s">
        <v>156</v>
      </c>
    </row>
    <row r="161" spans="1:30" ht="15.6">
      <c r="A161" s="103" t="s">
        <v>43</v>
      </c>
      <c r="B161" s="30"/>
      <c r="C161" s="12"/>
      <c r="D161" s="366" t="s">
        <v>28</v>
      </c>
      <c r="E161" s="296">
        <v>10</v>
      </c>
      <c r="F161" s="288">
        <f>SUM(E159:E162)</f>
        <v>21</v>
      </c>
      <c r="G161" s="483">
        <f t="shared" ref="G161" si="203">SUM(J161*100/75,M161*100/75,P161*100/75,S161*100/75,V161*100/75,Y161*100/75,AB161*100/75)</f>
        <v>0.33333333333333331</v>
      </c>
      <c r="H161" s="463">
        <v>0.83333333333333337</v>
      </c>
      <c r="I161" s="771"/>
      <c r="J161" s="787"/>
      <c r="K161" s="499"/>
      <c r="L161" s="432">
        <v>0.58333333333333337</v>
      </c>
      <c r="M161" s="728">
        <v>6.25E-2</v>
      </c>
      <c r="N161" s="420">
        <f>L161+M161</f>
        <v>0.64583333333333337</v>
      </c>
      <c r="O161" s="432">
        <v>0.58333333333333337</v>
      </c>
      <c r="P161" s="728">
        <v>6.25E-2</v>
      </c>
      <c r="Q161" s="420">
        <f>O161+P161</f>
        <v>0.64583333333333337</v>
      </c>
      <c r="R161" s="432"/>
      <c r="S161" s="728"/>
      <c r="T161" s="420"/>
      <c r="U161" s="432">
        <v>0.58333333333333337</v>
      </c>
      <c r="V161" s="728">
        <v>6.25E-2</v>
      </c>
      <c r="W161" s="420">
        <f>U161+V161</f>
        <v>0.64583333333333337</v>
      </c>
      <c r="X161" s="432">
        <v>0.58333333333333337</v>
      </c>
      <c r="Y161" s="728">
        <v>6.25E-2</v>
      </c>
      <c r="Z161" s="420">
        <f>X161+Y161</f>
        <v>0.64583333333333337</v>
      </c>
      <c r="AA161" s="432"/>
      <c r="AB161" s="728"/>
      <c r="AC161" s="433"/>
      <c r="AD161" s="1731" t="s">
        <v>394</v>
      </c>
    </row>
    <row r="162" spans="1:30" ht="16.2" thickBot="1">
      <c r="A162" s="103"/>
      <c r="B162" s="19"/>
      <c r="C162" s="12"/>
      <c r="D162" s="366"/>
      <c r="E162" s="367"/>
      <c r="F162" s="288"/>
      <c r="G162" s="275"/>
      <c r="H162" s="273"/>
      <c r="I162" s="497"/>
      <c r="J162" s="666"/>
      <c r="K162" s="499"/>
      <c r="L162" s="432"/>
      <c r="M162" s="728"/>
      <c r="N162" s="420"/>
      <c r="O162" s="432"/>
      <c r="P162" s="728"/>
      <c r="Q162" s="420"/>
      <c r="R162" s="630"/>
      <c r="S162" s="745"/>
      <c r="T162" s="807"/>
      <c r="U162" s="432"/>
      <c r="V162" s="728"/>
      <c r="W162" s="415"/>
      <c r="X162" s="432"/>
      <c r="Y162" s="728"/>
      <c r="Z162" s="420"/>
      <c r="AA162" s="630"/>
      <c r="AB162" s="745"/>
      <c r="AC162" s="667"/>
      <c r="AD162" s="1732"/>
    </row>
    <row r="163" spans="1:30" ht="15.6" customHeight="1">
      <c r="A163" s="114" t="s">
        <v>72</v>
      </c>
      <c r="B163" s="25" t="s">
        <v>94</v>
      </c>
      <c r="C163" s="62" t="s">
        <v>13</v>
      </c>
      <c r="D163" s="356" t="s">
        <v>322</v>
      </c>
      <c r="E163" s="267">
        <v>12</v>
      </c>
      <c r="F163" s="351"/>
      <c r="G163" s="1150">
        <f>SUM(J163*100/75,M163*100/75,P163*100/75,S163*100/75,V163*100/75,Y163*100/75,AB163*100/75)</f>
        <v>0.33333333333333331</v>
      </c>
      <c r="H163" s="561"/>
      <c r="I163" s="548"/>
      <c r="J163" s="549"/>
      <c r="K163" s="478"/>
      <c r="L163" s="410">
        <v>0.625</v>
      </c>
      <c r="M163" s="727">
        <v>6.25E-2</v>
      </c>
      <c r="N163" s="434">
        <f>L163+M163</f>
        <v>0.6875</v>
      </c>
      <c r="O163" s="477"/>
      <c r="P163" s="731"/>
      <c r="Q163" s="478"/>
      <c r="R163" s="410">
        <v>0.625</v>
      </c>
      <c r="S163" s="727">
        <v>6.25E-2</v>
      </c>
      <c r="T163" s="434">
        <f>R163+S163</f>
        <v>0.6875</v>
      </c>
      <c r="U163" s="410">
        <v>0.625</v>
      </c>
      <c r="V163" s="727">
        <v>6.25E-2</v>
      </c>
      <c r="W163" s="434">
        <f>U163+V163</f>
        <v>0.6875</v>
      </c>
      <c r="X163" s="477"/>
      <c r="Y163" s="731"/>
      <c r="Z163" s="478"/>
      <c r="AA163" s="410">
        <v>0.375</v>
      </c>
      <c r="AB163" s="727">
        <v>6.25E-2</v>
      </c>
      <c r="AC163" s="434">
        <f t="shared" ref="AC163:AC164" si="204">AA163+AB163</f>
        <v>0.4375</v>
      </c>
      <c r="AD163" s="1711" t="s">
        <v>391</v>
      </c>
    </row>
    <row r="164" spans="1:30" ht="15.6">
      <c r="A164" s="117" t="s">
        <v>73</v>
      </c>
      <c r="B164" s="26" t="s">
        <v>283</v>
      </c>
      <c r="C164" s="89"/>
      <c r="D164" s="285" t="s">
        <v>133</v>
      </c>
      <c r="E164" s="269">
        <v>9</v>
      </c>
      <c r="F164" s="288">
        <f>SUM(E163:E166)</f>
        <v>30</v>
      </c>
      <c r="G164" s="638">
        <f>SUM(J164*100/75,M164*100/75,P164*100/75,S164*100/75,V164*100/75,Y164*100/75,AB164*100/75)</f>
        <v>0.41666666666666663</v>
      </c>
      <c r="H164" s="463">
        <v>1.125</v>
      </c>
      <c r="I164" s="552"/>
      <c r="J164" s="553"/>
      <c r="K164" s="431"/>
      <c r="L164" s="456"/>
      <c r="M164" s="720"/>
      <c r="N164" s="431"/>
      <c r="O164" s="458">
        <v>0.625</v>
      </c>
      <c r="P164" s="743">
        <v>9.375E-2</v>
      </c>
      <c r="Q164" s="461">
        <f t="shared" ref="Q164" si="205">O164+P164</f>
        <v>0.71875</v>
      </c>
      <c r="R164" s="458">
        <v>0.69791666666666663</v>
      </c>
      <c r="S164" s="722">
        <v>6.25E-2</v>
      </c>
      <c r="T164" s="461">
        <f t="shared" ref="T164" si="206">R164+S164</f>
        <v>0.76041666666666663</v>
      </c>
      <c r="U164" s="456"/>
      <c r="V164" s="720"/>
      <c r="W164" s="431"/>
      <c r="X164" s="413">
        <v>0.625</v>
      </c>
      <c r="Y164" s="904">
        <v>9.375E-2</v>
      </c>
      <c r="Z164" s="433">
        <f t="shared" ref="Z164" si="207">X164+Y164</f>
        <v>0.71875</v>
      </c>
      <c r="AA164" s="432">
        <v>0.44791666666666669</v>
      </c>
      <c r="AB164" s="728">
        <v>6.25E-2</v>
      </c>
      <c r="AC164" s="551">
        <f t="shared" si="204"/>
        <v>0.51041666666666674</v>
      </c>
      <c r="AD164" s="1704"/>
    </row>
    <row r="165" spans="1:30" ht="15.6">
      <c r="A165" s="117" t="s">
        <v>74</v>
      </c>
      <c r="B165" s="26"/>
      <c r="C165" s="86"/>
      <c r="D165" s="285"/>
      <c r="E165" s="269"/>
      <c r="F165" s="288"/>
      <c r="G165" s="638"/>
      <c r="H165" s="463"/>
      <c r="I165" s="761"/>
      <c r="J165" s="762"/>
      <c r="K165" s="461"/>
      <c r="L165" s="458"/>
      <c r="M165" s="722"/>
      <c r="N165" s="461"/>
      <c r="O165" s="458"/>
      <c r="P165" s="722"/>
      <c r="Q165" s="461"/>
      <c r="R165" s="458"/>
      <c r="S165" s="722"/>
      <c r="T165" s="461"/>
      <c r="U165" s="458"/>
      <c r="V165" s="722"/>
      <c r="W165" s="461"/>
      <c r="X165" s="432"/>
      <c r="Y165" s="728"/>
      <c r="Z165" s="433"/>
      <c r="AA165" s="432"/>
      <c r="AB165" s="728"/>
      <c r="AC165" s="551"/>
      <c r="AD165" s="1671" t="s">
        <v>391</v>
      </c>
    </row>
    <row r="166" spans="1:30" ht="15.6">
      <c r="A166" s="117"/>
      <c r="B166" s="33"/>
      <c r="C166" s="86"/>
      <c r="D166" s="285" t="s">
        <v>313</v>
      </c>
      <c r="E166" s="269">
        <v>9</v>
      </c>
      <c r="F166" s="288"/>
      <c r="G166" s="638">
        <v>0.66666666666666663</v>
      </c>
      <c r="H166" s="463"/>
      <c r="I166" s="761"/>
      <c r="J166" s="762"/>
      <c r="K166" s="461"/>
      <c r="L166" s="458"/>
      <c r="M166" s="722"/>
      <c r="N166" s="461"/>
      <c r="O166" s="458">
        <v>0.625</v>
      </c>
      <c r="P166" s="743">
        <v>9.375E-2</v>
      </c>
      <c r="Q166" s="461">
        <f t="shared" ref="Q166" si="208">O166+P166</f>
        <v>0.71875</v>
      </c>
      <c r="R166" s="458">
        <v>0.69791666666666663</v>
      </c>
      <c r="S166" s="743">
        <v>9.375E-2</v>
      </c>
      <c r="T166" s="461">
        <f t="shared" ref="T166" si="209">R166+S166</f>
        <v>0.79166666666666663</v>
      </c>
      <c r="U166" s="458"/>
      <c r="V166" s="722"/>
      <c r="W166" s="461"/>
      <c r="X166" s="432">
        <v>0.625</v>
      </c>
      <c r="Y166" s="904">
        <v>9.375E-2</v>
      </c>
      <c r="Z166" s="433">
        <f t="shared" ref="Z166" si="210">X166+Y166</f>
        <v>0.71875</v>
      </c>
      <c r="AA166" s="432">
        <v>0.44791666666666669</v>
      </c>
      <c r="AB166" s="904">
        <v>9.375E-2</v>
      </c>
      <c r="AC166" s="551">
        <f t="shared" ref="AC166" si="211">AA166+AB166</f>
        <v>0.54166666666666674</v>
      </c>
      <c r="AD166" s="1704"/>
    </row>
    <row r="167" spans="1:30" ht="15.6">
      <c r="A167" s="106"/>
      <c r="B167" s="26" t="s">
        <v>218</v>
      </c>
      <c r="C167" s="86"/>
      <c r="D167" s="285"/>
      <c r="E167" s="269"/>
      <c r="F167" s="288"/>
      <c r="G167" s="638"/>
      <c r="H167" s="463"/>
      <c r="I167" s="801"/>
      <c r="J167" s="682"/>
      <c r="K167" s="765"/>
      <c r="L167" s="458">
        <v>0.70833333333333337</v>
      </c>
      <c r="M167" s="722">
        <v>6.25E-2</v>
      </c>
      <c r="N167" s="461">
        <f t="shared" ref="N167" si="212">L167+M167</f>
        <v>0.77083333333333337</v>
      </c>
      <c r="O167" s="560"/>
      <c r="P167" s="743"/>
      <c r="Q167" s="461"/>
      <c r="R167" s="560"/>
      <c r="S167" s="743"/>
      <c r="T167" s="406"/>
      <c r="U167" s="458">
        <v>0.70833333333333337</v>
      </c>
      <c r="V167" s="722">
        <v>6.25E-2</v>
      </c>
      <c r="W167" s="461">
        <f t="shared" ref="W167" si="213">U167+V167</f>
        <v>0.77083333333333337</v>
      </c>
      <c r="X167" s="560"/>
      <c r="Y167" s="743"/>
      <c r="Z167" s="460"/>
      <c r="AA167" s="560"/>
      <c r="AB167" s="743"/>
      <c r="AC167" s="460"/>
      <c r="AD167" s="808" t="s">
        <v>395</v>
      </c>
    </row>
    <row r="168" spans="1:30" ht="15.6">
      <c r="A168" s="106"/>
      <c r="B168" s="33" t="s">
        <v>323</v>
      </c>
      <c r="C168" s="86"/>
      <c r="D168" s="285" t="s">
        <v>111</v>
      </c>
      <c r="E168" s="320"/>
      <c r="F168" s="1506"/>
      <c r="G168" s="638">
        <f>SUM(J168*100/75,M168*100/75,P168*100/75,S168*100/75,V168*100/75,Y168*100/75,AB168*100/75)</f>
        <v>0.16666666666666666</v>
      </c>
      <c r="H168" s="1507"/>
      <c r="I168" s="763"/>
      <c r="J168" s="719"/>
      <c r="K168" s="764"/>
      <c r="L168" s="560">
        <v>0.77083333333333337</v>
      </c>
      <c r="M168" s="722">
        <v>6.25E-2</v>
      </c>
      <c r="N168" s="460">
        <f t="shared" ref="N168" si="214">L168+M168</f>
        <v>0.83333333333333337</v>
      </c>
      <c r="O168" s="761"/>
      <c r="P168" s="736"/>
      <c r="Q168" s="461"/>
      <c r="R168" s="458"/>
      <c r="S168" s="736"/>
      <c r="T168" s="461"/>
      <c r="U168" s="560">
        <v>0.77083333333333337</v>
      </c>
      <c r="V168" s="722">
        <v>6.25E-2</v>
      </c>
      <c r="W168" s="460">
        <f t="shared" ref="W168" si="215">U168+V168</f>
        <v>0.83333333333333337</v>
      </c>
      <c r="X168" s="458"/>
      <c r="Y168" s="736"/>
      <c r="Z168" s="461"/>
      <c r="AA168" s="458"/>
      <c r="AB168" s="736"/>
      <c r="AC168" s="460"/>
      <c r="AD168" s="808" t="s">
        <v>157</v>
      </c>
    </row>
    <row r="169" spans="1:30" ht="16.2" thickBot="1">
      <c r="A169" s="106"/>
      <c r="B169" s="33"/>
      <c r="C169" s="86"/>
      <c r="D169" s="348"/>
      <c r="E169" s="1557"/>
      <c r="F169" s="1506"/>
      <c r="G169" s="526"/>
      <c r="H169" s="1507"/>
      <c r="I169" s="1147"/>
      <c r="J169" s="1148"/>
      <c r="K169" s="765"/>
      <c r="L169" s="1558"/>
      <c r="M169" s="754"/>
      <c r="N169" s="802"/>
      <c r="O169" s="805"/>
      <c r="P169" s="1392"/>
      <c r="Q169" s="502"/>
      <c r="R169" s="500"/>
      <c r="S169" s="1392"/>
      <c r="T169" s="502"/>
      <c r="U169" s="1559"/>
      <c r="V169" s="754"/>
      <c r="W169" s="802"/>
      <c r="X169" s="500"/>
      <c r="Y169" s="1392"/>
      <c r="Z169" s="802"/>
      <c r="AA169" s="500"/>
      <c r="AB169" s="1392"/>
      <c r="AC169" s="802"/>
      <c r="AD169" s="1537" t="s">
        <v>373</v>
      </c>
    </row>
    <row r="170" spans="1:30" ht="15.6" customHeight="1">
      <c r="A170" s="1656" t="s">
        <v>416</v>
      </c>
      <c r="B170" s="1229" t="s">
        <v>283</v>
      </c>
      <c r="C170" s="361" t="s">
        <v>13</v>
      </c>
      <c r="D170" s="356" t="s">
        <v>28</v>
      </c>
      <c r="E170" s="1657">
        <v>14</v>
      </c>
      <c r="F170" s="1561"/>
      <c r="G170" s="1150">
        <f>SUM(J170*100/75,M170*100/75,P170*100/75,S170*100/75,V170*100/75,Y170*100/75,AB170*100/75)</f>
        <v>0.33333333333333331</v>
      </c>
      <c r="H170" s="557"/>
      <c r="I170" s="410">
        <v>0.70833333333333337</v>
      </c>
      <c r="J170" s="547">
        <v>6.25E-2</v>
      </c>
      <c r="K170" s="434">
        <f>I170+J170</f>
        <v>0.77083333333333337</v>
      </c>
      <c r="L170" s="410">
        <v>0.64583333333333337</v>
      </c>
      <c r="M170" s="547">
        <v>6.25E-2</v>
      </c>
      <c r="N170" s="434">
        <f>L170+M170</f>
        <v>0.70833333333333337</v>
      </c>
      <c r="O170" s="477"/>
      <c r="P170" s="411"/>
      <c r="Q170" s="478"/>
      <c r="R170" s="410">
        <v>0.64583333333333337</v>
      </c>
      <c r="S170" s="547">
        <v>6.25E-2</v>
      </c>
      <c r="T170" s="434">
        <f>R170+S170</f>
        <v>0.70833333333333337</v>
      </c>
      <c r="U170" s="1193"/>
      <c r="V170" s="168"/>
      <c r="W170" s="1591"/>
      <c r="X170" s="410">
        <v>0.45833333333333331</v>
      </c>
      <c r="Y170" s="727">
        <v>6.25E-2</v>
      </c>
      <c r="Z170" s="412">
        <f t="shared" ref="Z170:Z171" si="216">X170+Y170</f>
        <v>0.52083333333333326</v>
      </c>
      <c r="AA170" s="410"/>
      <c r="AB170" s="727"/>
      <c r="AC170" s="412"/>
      <c r="AD170" s="1712" t="s">
        <v>389</v>
      </c>
    </row>
    <row r="171" spans="1:30" ht="15.6">
      <c r="A171" s="118" t="s">
        <v>73</v>
      </c>
      <c r="B171" s="1658"/>
      <c r="C171" s="1659"/>
      <c r="D171" s="285" t="s">
        <v>184</v>
      </c>
      <c r="E171" s="1428">
        <v>14</v>
      </c>
      <c r="F171" s="288">
        <f>SUM(E170:E173)</f>
        <v>58</v>
      </c>
      <c r="G171" s="638">
        <f>SUM(J171*100/75,M171*100/75,P171*100/75,S171*100/75,V171*100/75,Y171*100/75,AB171*100/75)</f>
        <v>0.25</v>
      </c>
      <c r="H171" s="531">
        <f>SUM(G170:G173)</f>
        <v>1.0833333333333333</v>
      </c>
      <c r="I171" s="1534"/>
      <c r="J171" s="1579"/>
      <c r="K171" s="1580"/>
      <c r="L171" s="1141">
        <v>0.58333333333333337</v>
      </c>
      <c r="M171" s="1142">
        <v>6.25E-2</v>
      </c>
      <c r="N171" s="1174">
        <f t="shared" ref="N171" si="217">L171+M171</f>
        <v>0.64583333333333337</v>
      </c>
      <c r="O171" s="1595"/>
      <c r="P171" s="1596"/>
      <c r="Q171" s="1597"/>
      <c r="R171" s="1141">
        <v>0.58333333333333337</v>
      </c>
      <c r="S171" s="1142">
        <v>6.25E-2</v>
      </c>
      <c r="T171" s="1174">
        <f t="shared" ref="T171" si="218">R171+S171</f>
        <v>0.64583333333333337</v>
      </c>
      <c r="U171" s="1595"/>
      <c r="V171" s="1596"/>
      <c r="W171" s="1597"/>
      <c r="X171" s="1534">
        <v>0.39583333333333331</v>
      </c>
      <c r="Y171" s="1535">
        <v>6.25E-2</v>
      </c>
      <c r="Z171" s="1581">
        <f t="shared" si="216"/>
        <v>0.45833333333333331</v>
      </c>
      <c r="AA171" s="1534"/>
      <c r="AB171" s="1535"/>
      <c r="AC171" s="1581"/>
      <c r="AD171" s="1713"/>
    </row>
    <row r="172" spans="1:30" ht="15.6">
      <c r="A172" s="118" t="s">
        <v>35</v>
      </c>
      <c r="B172" s="1658"/>
      <c r="C172" s="1659"/>
      <c r="D172" s="285" t="s">
        <v>185</v>
      </c>
      <c r="E172" s="1428">
        <v>15</v>
      </c>
      <c r="F172" s="1560"/>
      <c r="G172" s="638">
        <f>SUM(J172*100/75,M172*100/75,P172*100/75,S172*100/75,V172*100/75,Y172*100/75,AB172*100/75)</f>
        <v>0.25</v>
      </c>
      <c r="H172" s="1563"/>
      <c r="I172" s="1141">
        <v>0.58333333333333337</v>
      </c>
      <c r="J172" s="1142">
        <v>6.25E-2</v>
      </c>
      <c r="K172" s="1174">
        <f t="shared" ref="K172:K173" si="219">I172+J172</f>
        <v>0.64583333333333337</v>
      </c>
      <c r="L172" s="1592"/>
      <c r="M172" s="1593"/>
      <c r="N172" s="1594"/>
      <c r="O172" s="1141">
        <v>0.58333333333333337</v>
      </c>
      <c r="P172" s="1142">
        <v>6.25E-2</v>
      </c>
      <c r="Q172" s="1174">
        <f t="shared" ref="Q172:Q173" si="220">O172+P172</f>
        <v>0.64583333333333337</v>
      </c>
      <c r="R172" s="1595"/>
      <c r="S172" s="1598"/>
      <c r="T172" s="1599"/>
      <c r="U172" s="1141">
        <v>0.58333333333333337</v>
      </c>
      <c r="V172" s="1142">
        <v>6.25E-2</v>
      </c>
      <c r="W172" s="1174">
        <f t="shared" ref="W172:W173" si="221">U172+V172</f>
        <v>0.64583333333333337</v>
      </c>
      <c r="X172" s="1600"/>
      <c r="Y172" s="1142"/>
      <c r="Z172" s="1181"/>
      <c r="AA172" s="1534"/>
      <c r="AB172" s="1535"/>
      <c r="AC172" s="1581"/>
      <c r="AD172" s="1713"/>
    </row>
    <row r="173" spans="1:30" ht="16.2" thickBot="1">
      <c r="A173" s="1660"/>
      <c r="B173" s="700"/>
      <c r="C173" s="1661"/>
      <c r="D173" s="349" t="s">
        <v>317</v>
      </c>
      <c r="E173" s="1662">
        <v>15</v>
      </c>
      <c r="F173" s="1562"/>
      <c r="G173" s="578">
        <f>SUM(J173*100/75,M173*100/75,P173*100/75,S173*100/75,V173*100/75,Y173*100/75,AB173*100/75)</f>
        <v>0.25</v>
      </c>
      <c r="H173" s="1564"/>
      <c r="I173" s="1586">
        <v>0.64583333333333337</v>
      </c>
      <c r="J173" s="1583">
        <v>6.25E-2</v>
      </c>
      <c r="K173" s="1122">
        <f t="shared" si="219"/>
        <v>0.70833333333333337</v>
      </c>
      <c r="L173" s="1582"/>
      <c r="M173" s="1585"/>
      <c r="N173" s="1584"/>
      <c r="O173" s="1586">
        <v>0.64583333333333337</v>
      </c>
      <c r="P173" s="1583">
        <v>6.25E-2</v>
      </c>
      <c r="Q173" s="1122">
        <f t="shared" si="220"/>
        <v>0.70833333333333337</v>
      </c>
      <c r="R173" s="1586"/>
      <c r="S173" s="1587"/>
      <c r="T173" s="1588"/>
      <c r="U173" s="1586">
        <v>0.64583333333333337</v>
      </c>
      <c r="V173" s="1583">
        <v>6.25E-2</v>
      </c>
      <c r="W173" s="1122">
        <f t="shared" si="221"/>
        <v>0.70833333333333337</v>
      </c>
      <c r="X173" s="1333"/>
      <c r="Y173" s="1334"/>
      <c r="Z173" s="1588"/>
      <c r="AA173" s="1582"/>
      <c r="AB173" s="1589"/>
      <c r="AC173" s="1590"/>
      <c r="AD173" s="1714"/>
    </row>
    <row r="174" spans="1:30" ht="15.6">
      <c r="A174" s="83" t="s">
        <v>95</v>
      </c>
      <c r="B174" s="26" t="s">
        <v>283</v>
      </c>
      <c r="C174" s="12" t="s">
        <v>13</v>
      </c>
      <c r="D174" s="352" t="s">
        <v>254</v>
      </c>
      <c r="E174" s="1508"/>
      <c r="F174" s="705"/>
      <c r="G174" s="483">
        <f>SUM(J174*100/75,M174*100/75,P174*100/75,S174*100/75,V174*100/75,Y174*100/75,AB174*100/75)</f>
        <v>0.125</v>
      </c>
      <c r="H174" s="463">
        <f>SUM(G174:G175)</f>
        <v>0.125</v>
      </c>
      <c r="I174" s="456"/>
      <c r="J174" s="421"/>
      <c r="K174" s="431"/>
      <c r="L174" s="516"/>
      <c r="M174" s="720"/>
      <c r="N174" s="431"/>
      <c r="O174" s="456"/>
      <c r="P174" s="720"/>
      <c r="Q174" s="431"/>
      <c r="R174" s="456"/>
      <c r="S174" s="720"/>
      <c r="T174" s="431"/>
      <c r="U174" s="413">
        <v>0.66666666666666663</v>
      </c>
      <c r="V174" s="730">
        <v>9.375E-2</v>
      </c>
      <c r="W174" s="415">
        <f>U174+V174</f>
        <v>0.76041666666666663</v>
      </c>
      <c r="X174" s="711"/>
      <c r="Y174" s="730"/>
      <c r="Z174" s="420"/>
      <c r="AA174" s="456"/>
      <c r="AB174" s="720"/>
      <c r="AC174" s="431"/>
      <c r="AD174" s="788" t="s">
        <v>156</v>
      </c>
    </row>
    <row r="175" spans="1:30" ht="16.2" thickBot="1">
      <c r="A175" s="112" t="s">
        <v>96</v>
      </c>
      <c r="B175" s="31"/>
      <c r="C175" s="70"/>
      <c r="D175" s="354" t="s">
        <v>221</v>
      </c>
      <c r="E175" s="712"/>
      <c r="F175" s="713"/>
      <c r="G175" s="683"/>
      <c r="H175" s="703"/>
      <c r="I175" s="522"/>
      <c r="J175" s="810"/>
      <c r="K175" s="520"/>
      <c r="L175" s="518"/>
      <c r="M175" s="741"/>
      <c r="N175" s="520"/>
      <c r="O175" s="518"/>
      <c r="P175" s="741"/>
      <c r="Q175" s="520"/>
      <c r="R175" s="518"/>
      <c r="S175" s="741"/>
      <c r="T175" s="520"/>
      <c r="U175" s="518"/>
      <c r="V175" s="741"/>
      <c r="W175" s="520"/>
      <c r="X175" s="799"/>
      <c r="Y175" s="919"/>
      <c r="Z175" s="520"/>
      <c r="AA175" s="518"/>
      <c r="AB175" s="741"/>
      <c r="AC175" s="520"/>
      <c r="AD175" s="811"/>
    </row>
    <row r="176" spans="1:30" ht="15.6">
      <c r="A176" s="114" t="s">
        <v>104</v>
      </c>
      <c r="B176" s="29" t="s">
        <v>283</v>
      </c>
      <c r="C176" s="11" t="s">
        <v>13</v>
      </c>
      <c r="D176" s="350" t="s">
        <v>324</v>
      </c>
      <c r="E176" s="364">
        <v>11</v>
      </c>
      <c r="F176" s="271"/>
      <c r="G176" s="483">
        <v>0.66666666666666663</v>
      </c>
      <c r="H176" s="273"/>
      <c r="I176" s="456">
        <v>0.64583333333333337</v>
      </c>
      <c r="J176" s="720">
        <v>9.375E-2</v>
      </c>
      <c r="K176" s="431">
        <f t="shared" ref="K176" si="222">I176+J176</f>
        <v>0.73958333333333337</v>
      </c>
      <c r="L176" s="456"/>
      <c r="M176" s="720"/>
      <c r="N176" s="406"/>
      <c r="O176" s="500"/>
      <c r="P176" s="903"/>
      <c r="Q176" s="431"/>
      <c r="R176" s="456"/>
      <c r="S176" s="720"/>
      <c r="T176" s="406"/>
      <c r="U176" s="456"/>
      <c r="V176" s="720"/>
      <c r="W176" s="406"/>
      <c r="X176" s="413">
        <v>0.64583333333333337</v>
      </c>
      <c r="Y176" s="730">
        <v>9.375E-2</v>
      </c>
      <c r="Z176" s="415">
        <f t="shared" ref="Z176" si="223">X176+Y176</f>
        <v>0.73958333333333337</v>
      </c>
      <c r="AA176" s="456"/>
      <c r="AB176" s="720"/>
      <c r="AC176" s="406"/>
      <c r="AD176" s="813" t="s">
        <v>397</v>
      </c>
    </row>
    <row r="177" spans="1:31" ht="15.6">
      <c r="A177" s="117" t="s">
        <v>32</v>
      </c>
      <c r="B177" s="30"/>
      <c r="C177" s="12"/>
      <c r="D177" s="352"/>
      <c r="E177" s="364"/>
      <c r="F177" s="288">
        <f>SUM(E176:E182)</f>
        <v>38</v>
      </c>
      <c r="G177" s="462"/>
      <c r="H177" s="463">
        <v>1.25</v>
      </c>
      <c r="I177" s="456"/>
      <c r="J177" s="720"/>
      <c r="K177" s="431"/>
      <c r="L177" s="458">
        <v>0.77083333333333337</v>
      </c>
      <c r="M177" s="722">
        <v>6.25E-2</v>
      </c>
      <c r="N177" s="461">
        <f t="shared" ref="N177" si="224">L177+M177</f>
        <v>0.83333333333333337</v>
      </c>
      <c r="O177" s="497"/>
      <c r="P177" s="722"/>
      <c r="Q177" s="406"/>
      <c r="R177" s="456"/>
      <c r="S177" s="720"/>
      <c r="T177" s="406"/>
      <c r="U177" s="458">
        <v>0.77083333333333337</v>
      </c>
      <c r="V177" s="722">
        <v>6.25E-2</v>
      </c>
      <c r="W177" s="461">
        <f t="shared" ref="W177" si="225">U177+V177</f>
        <v>0.83333333333333337</v>
      </c>
      <c r="X177" s="500"/>
      <c r="Y177" s="754"/>
      <c r="Z177" s="802"/>
      <c r="AA177" s="458"/>
      <c r="AB177" s="720"/>
      <c r="AC177" s="460"/>
      <c r="AD177" s="585" t="s">
        <v>242</v>
      </c>
    </row>
    <row r="178" spans="1:31" ht="16.2" thickBot="1">
      <c r="A178" s="106" t="s">
        <v>33</v>
      </c>
      <c r="B178" s="30"/>
      <c r="C178" s="12"/>
      <c r="D178" s="353"/>
      <c r="E178" s="287"/>
      <c r="F178" s="271"/>
      <c r="G178" s="462"/>
      <c r="H178" s="273"/>
      <c r="I178" s="599"/>
      <c r="J178" s="905"/>
      <c r="K178" s="600"/>
      <c r="L178" s="599"/>
      <c r="M178" s="905"/>
      <c r="N178" s="606"/>
      <c r="O178" s="599">
        <v>0.62708333333333333</v>
      </c>
      <c r="P178" s="905">
        <v>9.375E-2</v>
      </c>
      <c r="Q178" s="600">
        <f t="shared" ref="Q178:Q179" si="226">O178+P178</f>
        <v>0.72083333333333333</v>
      </c>
      <c r="R178" s="814"/>
      <c r="S178" s="914"/>
      <c r="T178" s="606"/>
      <c r="U178" s="436"/>
      <c r="V178" s="916"/>
      <c r="W178" s="418"/>
      <c r="X178" s="436"/>
      <c r="Y178" s="916"/>
      <c r="Z178" s="418"/>
      <c r="AA178" s="436">
        <v>0.54166666666666663</v>
      </c>
      <c r="AB178" s="916">
        <v>9.375E-2</v>
      </c>
      <c r="AC178" s="435">
        <f t="shared" ref="AC178" si="227">AA178+AB178</f>
        <v>0.63541666666666663</v>
      </c>
      <c r="AD178" s="1538" t="s">
        <v>396</v>
      </c>
    </row>
    <row r="179" spans="1:31" ht="16.2" thickTop="1">
      <c r="A179" s="106"/>
      <c r="B179" s="30"/>
      <c r="C179" s="12"/>
      <c r="D179" s="353" t="s">
        <v>28</v>
      </c>
      <c r="E179" s="287">
        <v>15</v>
      </c>
      <c r="F179" s="271"/>
      <c r="G179" s="462">
        <v>0.33333333333333331</v>
      </c>
      <c r="H179" s="273"/>
      <c r="I179" s="456">
        <v>0.35416666666666669</v>
      </c>
      <c r="J179" s="728">
        <v>6.25E-2</v>
      </c>
      <c r="K179" s="431">
        <f t="shared" ref="K179" si="228">I179+J179</f>
        <v>0.41666666666666669</v>
      </c>
      <c r="L179" s="456"/>
      <c r="M179" s="720"/>
      <c r="N179" s="431"/>
      <c r="O179" s="456">
        <v>0.35416666666666669</v>
      </c>
      <c r="P179" s="728">
        <v>6.25E-2</v>
      </c>
      <c r="Q179" s="431">
        <f t="shared" si="226"/>
        <v>0.41666666666666669</v>
      </c>
      <c r="R179" s="552"/>
      <c r="S179" s="751"/>
      <c r="T179" s="406"/>
      <c r="U179" s="456">
        <v>0.35416666666666669</v>
      </c>
      <c r="V179" s="728">
        <v>6.25E-2</v>
      </c>
      <c r="W179" s="431">
        <f t="shared" ref="W179" si="229">U179+V179</f>
        <v>0.41666666666666669</v>
      </c>
      <c r="X179" s="413"/>
      <c r="Y179" s="730"/>
      <c r="Z179" s="420"/>
      <c r="AA179" s="413"/>
      <c r="AB179" s="730"/>
      <c r="AC179" s="420"/>
      <c r="AD179" s="813" t="s">
        <v>158</v>
      </c>
    </row>
    <row r="180" spans="1:31" ht="16.2" thickBot="1">
      <c r="A180" s="106"/>
      <c r="B180" s="26"/>
      <c r="C180" s="12"/>
      <c r="D180" s="238"/>
      <c r="E180" s="274"/>
      <c r="F180" s="271"/>
      <c r="G180" s="275"/>
      <c r="H180" s="273"/>
      <c r="I180" s="599"/>
      <c r="J180" s="905"/>
      <c r="K180" s="600"/>
      <c r="L180" s="599"/>
      <c r="M180" s="905"/>
      <c r="N180" s="606"/>
      <c r="O180" s="599"/>
      <c r="P180" s="905"/>
      <c r="Q180" s="606"/>
      <c r="R180" s="814"/>
      <c r="S180" s="914"/>
      <c r="T180" s="606"/>
      <c r="U180" s="436"/>
      <c r="V180" s="916"/>
      <c r="W180" s="418"/>
      <c r="X180" s="436"/>
      <c r="Y180" s="916"/>
      <c r="Z180" s="418"/>
      <c r="AA180" s="436">
        <v>0.45833333333333331</v>
      </c>
      <c r="AB180" s="916">
        <v>6.25E-2</v>
      </c>
      <c r="AC180" s="418">
        <f t="shared" ref="AC180" si="230">AA180+AB180</f>
        <v>0.52083333333333326</v>
      </c>
      <c r="AD180" s="815" t="s">
        <v>396</v>
      </c>
    </row>
    <row r="181" spans="1:31" ht="16.2" thickTop="1">
      <c r="A181" s="106"/>
      <c r="B181" s="26"/>
      <c r="C181" s="12"/>
      <c r="D181" s="353" t="s">
        <v>29</v>
      </c>
      <c r="E181" s="287">
        <v>12</v>
      </c>
      <c r="F181" s="271"/>
      <c r="G181" s="462">
        <v>0.25</v>
      </c>
      <c r="H181" s="273"/>
      <c r="I181" s="456"/>
      <c r="J181" s="728"/>
      <c r="K181" s="431"/>
      <c r="L181" s="456">
        <v>0.64583333333333337</v>
      </c>
      <c r="M181" s="728">
        <v>6.25E-2</v>
      </c>
      <c r="N181" s="431">
        <f t="shared" ref="N181" si="231">L181+M181</f>
        <v>0.70833333333333337</v>
      </c>
      <c r="O181" s="456"/>
      <c r="P181" s="720"/>
      <c r="Q181" s="431"/>
      <c r="R181" s="552"/>
      <c r="S181" s="751"/>
      <c r="T181" s="406"/>
      <c r="U181" s="456">
        <v>0.64583333333333337</v>
      </c>
      <c r="V181" s="728">
        <v>6.25E-2</v>
      </c>
      <c r="W181" s="431">
        <f t="shared" ref="W181" si="232">U181+V181</f>
        <v>0.70833333333333337</v>
      </c>
      <c r="X181" s="456"/>
      <c r="Y181" s="724"/>
      <c r="Z181" s="406"/>
      <c r="AA181" s="456"/>
      <c r="AB181" s="724"/>
      <c r="AC181" s="406"/>
      <c r="AD181" s="816" t="s">
        <v>397</v>
      </c>
    </row>
    <row r="182" spans="1:31" ht="16.2" thickBot="1">
      <c r="A182" s="106"/>
      <c r="B182" s="26"/>
      <c r="C182" s="12"/>
      <c r="D182" s="321"/>
      <c r="E182" s="338"/>
      <c r="F182" s="271"/>
      <c r="G182" s="314"/>
      <c r="H182" s="273"/>
      <c r="I182" s="458"/>
      <c r="J182" s="722"/>
      <c r="K182" s="461"/>
      <c r="L182" s="458"/>
      <c r="M182" s="722"/>
      <c r="N182" s="460"/>
      <c r="O182" s="458"/>
      <c r="P182" s="743"/>
      <c r="Q182" s="460"/>
      <c r="R182" s="761"/>
      <c r="S182" s="1505"/>
      <c r="T182" s="460"/>
      <c r="U182" s="458"/>
      <c r="V182" s="722"/>
      <c r="W182" s="460"/>
      <c r="X182" s="458"/>
      <c r="Y182" s="722"/>
      <c r="Z182" s="460"/>
      <c r="AA182" s="458">
        <v>0.375</v>
      </c>
      <c r="AB182" s="722">
        <v>6.25E-2</v>
      </c>
      <c r="AC182" s="461">
        <f t="shared" ref="AC182" si="233">AA182+AB182</f>
        <v>0.4375</v>
      </c>
      <c r="AD182" s="1539" t="s">
        <v>398</v>
      </c>
    </row>
    <row r="183" spans="1:31" ht="15.6">
      <c r="A183" s="113" t="s">
        <v>38</v>
      </c>
      <c r="B183" s="25" t="s">
        <v>94</v>
      </c>
      <c r="C183" s="11" t="s">
        <v>12</v>
      </c>
      <c r="D183" s="350" t="s">
        <v>241</v>
      </c>
      <c r="E183" s="396">
        <v>5</v>
      </c>
      <c r="F183" s="397"/>
      <c r="G183" s="681">
        <v>1.3333333333333333</v>
      </c>
      <c r="H183" s="1196"/>
      <c r="I183" s="410">
        <v>0.58333333333333337</v>
      </c>
      <c r="J183" s="727">
        <v>0.125</v>
      </c>
      <c r="K183" s="412">
        <f t="shared" ref="K183" si="234">I183+J183</f>
        <v>0.70833333333333337</v>
      </c>
      <c r="L183" s="477">
        <v>0.58333333333333337</v>
      </c>
      <c r="M183" s="731">
        <v>0.125</v>
      </c>
      <c r="N183" s="478">
        <f t="shared" ref="N183:N184" si="235">L183+M183</f>
        <v>0.70833333333333337</v>
      </c>
      <c r="O183" s="410">
        <v>0.58333333333333337</v>
      </c>
      <c r="P183" s="727">
        <v>0.125</v>
      </c>
      <c r="Q183" s="412">
        <f t="shared" ref="Q183" si="236">O183+P183</f>
        <v>0.70833333333333337</v>
      </c>
      <c r="R183" s="477">
        <v>0.58333333333333337</v>
      </c>
      <c r="S183" s="731">
        <v>0.125</v>
      </c>
      <c r="T183" s="478">
        <f t="shared" ref="T183:T184" si="237">R183+S183</f>
        <v>0.70833333333333337</v>
      </c>
      <c r="U183" s="477">
        <v>0.58333333333333337</v>
      </c>
      <c r="V183" s="731">
        <v>0.125</v>
      </c>
      <c r="W183" s="478">
        <f t="shared" ref="W183" si="238">U183+V183</f>
        <v>0.70833333333333337</v>
      </c>
      <c r="X183" s="477">
        <v>0.58333333333333337</v>
      </c>
      <c r="Y183" s="731">
        <v>0.125</v>
      </c>
      <c r="Z183" s="478">
        <f t="shared" ref="Z183" si="239">X183+Y183</f>
        <v>0.70833333333333337</v>
      </c>
      <c r="AA183" s="477"/>
      <c r="AB183" s="731"/>
      <c r="AC183" s="478"/>
      <c r="AD183" s="1426"/>
      <c r="AE183" s="41"/>
    </row>
    <row r="184" spans="1:31" ht="15.6">
      <c r="A184" s="103" t="s">
        <v>39</v>
      </c>
      <c r="B184" s="26" t="s">
        <v>283</v>
      </c>
      <c r="C184" s="26"/>
      <c r="D184" s="353" t="s">
        <v>339</v>
      </c>
      <c r="E184" s="398"/>
      <c r="F184" s="288">
        <f>SUM(E183:E185)</f>
        <v>5</v>
      </c>
      <c r="G184" s="638"/>
      <c r="H184" s="531">
        <v>1.3333333333333333</v>
      </c>
      <c r="I184" s="680"/>
      <c r="J184" s="906"/>
      <c r="K184" s="433"/>
      <c r="L184" s="458">
        <v>0.33333333333333331</v>
      </c>
      <c r="M184" s="722">
        <v>0.125</v>
      </c>
      <c r="N184" s="460">
        <f t="shared" si="235"/>
        <v>0.45833333333333331</v>
      </c>
      <c r="O184" s="432"/>
      <c r="P184" s="728"/>
      <c r="Q184" s="433"/>
      <c r="R184" s="458">
        <v>0.33333333333333331</v>
      </c>
      <c r="S184" s="722">
        <v>0.125</v>
      </c>
      <c r="T184" s="460">
        <f t="shared" si="237"/>
        <v>0.45833333333333331</v>
      </c>
      <c r="U184" s="464"/>
      <c r="V184" s="729"/>
      <c r="W184" s="465"/>
      <c r="X184" s="464"/>
      <c r="Y184" s="722"/>
      <c r="Z184" s="461"/>
      <c r="AA184" s="464"/>
      <c r="AB184" s="729"/>
      <c r="AC184" s="465"/>
      <c r="AD184" s="1523" t="s">
        <v>379</v>
      </c>
      <c r="AE184" s="35"/>
    </row>
    <row r="185" spans="1:31" ht="15" customHeight="1" thickBot="1">
      <c r="A185" s="104"/>
      <c r="B185" s="31"/>
      <c r="C185" s="28"/>
      <c r="D185" s="290"/>
      <c r="E185" s="1197"/>
      <c r="F185" s="1198"/>
      <c r="G185" s="329"/>
      <c r="H185" s="1199"/>
      <c r="I185" s="570"/>
      <c r="J185" s="737"/>
      <c r="K185" s="572"/>
      <c r="L185" s="573"/>
      <c r="M185" s="737"/>
      <c r="N185" s="574"/>
      <c r="O185" s="575"/>
      <c r="P185" s="737"/>
      <c r="Q185" s="482"/>
      <c r="R185" s="481"/>
      <c r="S185" s="737"/>
      <c r="T185" s="482"/>
      <c r="U185" s="575"/>
      <c r="V185" s="737"/>
      <c r="W185" s="574"/>
      <c r="X185" s="481"/>
      <c r="Y185" s="737"/>
      <c r="Z185" s="482"/>
      <c r="AA185" s="481"/>
      <c r="AB185" s="737"/>
      <c r="AC185" s="482"/>
      <c r="AD185" s="1177"/>
    </row>
    <row r="186" spans="1:31" ht="16.95" customHeight="1">
      <c r="A186" s="103" t="s">
        <v>9</v>
      </c>
      <c r="B186" s="26" t="s">
        <v>283</v>
      </c>
      <c r="C186" s="12" t="s">
        <v>12</v>
      </c>
      <c r="D186" s="352" t="s">
        <v>118</v>
      </c>
      <c r="E186" s="1195"/>
      <c r="F186" s="705">
        <f>SUM(E186:E187)</f>
        <v>0</v>
      </c>
      <c r="G186" s="483">
        <f>SUM(J186*100/75,M186*100/75,P186*100/75,S186*100/75,V186*100/75,Y186*100/75,AB186*100/75)</f>
        <v>0.49999999999999994</v>
      </c>
      <c r="H186" s="531">
        <v>0.5</v>
      </c>
      <c r="I186" s="477">
        <v>0.58333333333333337</v>
      </c>
      <c r="J186" s="723">
        <v>6.25E-2</v>
      </c>
      <c r="K186" s="478">
        <f t="shared" ref="K186" si="240">I186+J186</f>
        <v>0.64583333333333337</v>
      </c>
      <c r="L186" s="477">
        <v>0.58333333333333337</v>
      </c>
      <c r="M186" s="723">
        <v>6.25E-2</v>
      </c>
      <c r="N186" s="478">
        <f t="shared" ref="N186" si="241">L186+M186</f>
        <v>0.64583333333333337</v>
      </c>
      <c r="O186" s="477">
        <v>0.58333333333333337</v>
      </c>
      <c r="P186" s="723">
        <v>6.25E-2</v>
      </c>
      <c r="Q186" s="478">
        <f t="shared" ref="Q186" si="242">O186+P186</f>
        <v>0.64583333333333337</v>
      </c>
      <c r="R186" s="477">
        <v>0.58333333333333337</v>
      </c>
      <c r="S186" s="723">
        <v>6.25E-2</v>
      </c>
      <c r="T186" s="478">
        <f t="shared" ref="T186" si="243">R186+S186</f>
        <v>0.64583333333333337</v>
      </c>
      <c r="U186" s="456">
        <v>0.58333333333333337</v>
      </c>
      <c r="V186" s="724">
        <v>6.25E-2</v>
      </c>
      <c r="W186" s="431">
        <f t="shared" ref="W186" si="244">U186+V186</f>
        <v>0.64583333333333337</v>
      </c>
      <c r="X186" s="477">
        <v>0.58333333333333337</v>
      </c>
      <c r="Y186" s="723">
        <v>6.25E-2</v>
      </c>
      <c r="Z186" s="478">
        <f t="shared" ref="Z186" si="245">X186+Y186</f>
        <v>0.64583333333333337</v>
      </c>
      <c r="AA186" s="456"/>
      <c r="AB186" s="720"/>
      <c r="AC186" s="431"/>
      <c r="AD186" s="1522" t="s">
        <v>379</v>
      </c>
    </row>
    <row r="187" spans="1:31" ht="16.95" customHeight="1">
      <c r="A187" s="103" t="s">
        <v>34</v>
      </c>
      <c r="B187" s="30"/>
      <c r="C187" s="30"/>
      <c r="D187" s="348" t="s">
        <v>250</v>
      </c>
      <c r="E187" s="323"/>
      <c r="F187" s="271"/>
      <c r="G187" s="504"/>
      <c r="H187" s="531"/>
      <c r="I187" s="565"/>
      <c r="J187" s="753"/>
      <c r="K187" s="567"/>
      <c r="L187" s="497"/>
      <c r="M187" s="909"/>
      <c r="N187" s="618"/>
      <c r="O187" s="568"/>
      <c r="P187" s="733"/>
      <c r="Q187" s="567"/>
      <c r="R187" s="497"/>
      <c r="S187" s="909"/>
      <c r="T187" s="499"/>
      <c r="U187" s="568"/>
      <c r="V187" s="733"/>
      <c r="W187" s="567"/>
      <c r="X187" s="568"/>
      <c r="Y187" s="742"/>
      <c r="Z187" s="499"/>
      <c r="AA187" s="568"/>
      <c r="AB187" s="733"/>
      <c r="AC187" s="567"/>
      <c r="AD187" s="798"/>
    </row>
    <row r="188" spans="1:31" ht="16.95" customHeight="1" thickBot="1">
      <c r="A188" s="104" t="s">
        <v>74</v>
      </c>
      <c r="B188" s="31"/>
      <c r="C188" s="31"/>
      <c r="D188" s="371" t="s">
        <v>137</v>
      </c>
      <c r="E188" s="317"/>
      <c r="F188" s="325"/>
      <c r="G188" s="318"/>
      <c r="H188" s="326"/>
      <c r="I188" s="818"/>
      <c r="J188" s="907"/>
      <c r="K188" s="691"/>
      <c r="L188" s="518"/>
      <c r="M188" s="725"/>
      <c r="N188" s="521"/>
      <c r="O188" s="636"/>
      <c r="P188" s="744"/>
      <c r="Q188" s="691"/>
      <c r="R188" s="518"/>
      <c r="S188" s="725"/>
      <c r="T188" s="520"/>
      <c r="U188" s="569"/>
      <c r="V188" s="738"/>
      <c r="W188" s="604"/>
      <c r="X188" s="636"/>
      <c r="Y188" s="741"/>
      <c r="Z188" s="520"/>
      <c r="AA188" s="569"/>
      <c r="AB188" s="738"/>
      <c r="AC188" s="604"/>
      <c r="AD188" s="819"/>
    </row>
    <row r="189" spans="1:31" ht="20.399999999999999" customHeight="1">
      <c r="A189" s="662" t="s">
        <v>76</v>
      </c>
      <c r="B189" s="25" t="s">
        <v>283</v>
      </c>
      <c r="C189" s="12" t="s">
        <v>12</v>
      </c>
      <c r="D189" s="262" t="s">
        <v>341</v>
      </c>
      <c r="E189" s="286">
        <v>4</v>
      </c>
      <c r="F189" s="271"/>
      <c r="G189" s="704">
        <v>1.3333333333333333</v>
      </c>
      <c r="H189" s="273"/>
      <c r="I189" s="410">
        <v>0.3125</v>
      </c>
      <c r="J189" s="727">
        <v>0.125</v>
      </c>
      <c r="K189" s="412">
        <f t="shared" ref="K189" si="246">I189+J189</f>
        <v>0.4375</v>
      </c>
      <c r="L189" s="410">
        <v>0.3125</v>
      </c>
      <c r="M189" s="727">
        <v>0.125</v>
      </c>
      <c r="N189" s="412">
        <f t="shared" ref="N189:N190" si="247">L189+M189</f>
        <v>0.4375</v>
      </c>
      <c r="O189" s="410">
        <v>0.3125</v>
      </c>
      <c r="P189" s="727">
        <v>0.125</v>
      </c>
      <c r="Q189" s="412">
        <f t="shared" ref="Q189" si="248">O189+P189</f>
        <v>0.4375</v>
      </c>
      <c r="R189" s="410">
        <v>0.3125</v>
      </c>
      <c r="S189" s="727">
        <v>0.125</v>
      </c>
      <c r="T189" s="412">
        <f t="shared" ref="T189:T190" si="249">R189+S189</f>
        <v>0.4375</v>
      </c>
      <c r="U189" s="410">
        <v>0.3125</v>
      </c>
      <c r="V189" s="727">
        <v>0.125</v>
      </c>
      <c r="W189" s="412">
        <f t="shared" ref="W189" si="250">U189+V189</f>
        <v>0.4375</v>
      </c>
      <c r="X189" s="410">
        <v>0.3125</v>
      </c>
      <c r="Y189" s="727">
        <v>0.125</v>
      </c>
      <c r="Z189" s="412">
        <f t="shared" ref="Z189" si="251">X189+Y189</f>
        <v>0.4375</v>
      </c>
      <c r="AA189" s="477"/>
      <c r="AB189" s="731"/>
      <c r="AC189" s="478"/>
      <c r="AD189" s="1683" t="s">
        <v>379</v>
      </c>
    </row>
    <row r="190" spans="1:31" ht="14.4" customHeight="1">
      <c r="A190" s="83" t="s">
        <v>77</v>
      </c>
      <c r="B190" s="30"/>
      <c r="C190" s="30"/>
      <c r="D190" s="285" t="s">
        <v>118</v>
      </c>
      <c r="E190" s="429"/>
      <c r="F190" s="288">
        <f>SUM(E189:E192)</f>
        <v>6</v>
      </c>
      <c r="G190" s="272"/>
      <c r="H190" s="463">
        <v>1.3333333333333333</v>
      </c>
      <c r="I190" s="680"/>
      <c r="J190" s="906"/>
      <c r="K190" s="433"/>
      <c r="L190" s="458">
        <v>0.58333333333333337</v>
      </c>
      <c r="M190" s="722">
        <v>0.125</v>
      </c>
      <c r="N190" s="460">
        <f t="shared" si="247"/>
        <v>0.70833333333333337</v>
      </c>
      <c r="O190" s="432"/>
      <c r="P190" s="728"/>
      <c r="Q190" s="433"/>
      <c r="R190" s="456">
        <v>0.58333333333333337</v>
      </c>
      <c r="S190" s="720">
        <v>0.125</v>
      </c>
      <c r="T190" s="431">
        <f t="shared" si="249"/>
        <v>0.70833333333333337</v>
      </c>
      <c r="U190" s="464"/>
      <c r="V190" s="729"/>
      <c r="W190" s="465"/>
      <c r="X190" s="464"/>
      <c r="Y190" s="722"/>
      <c r="Z190" s="461"/>
      <c r="AA190" s="464"/>
      <c r="AB190" s="729"/>
      <c r="AC190" s="465"/>
      <c r="AD190" s="1684"/>
    </row>
    <row r="191" spans="1:31" ht="14.4" customHeight="1">
      <c r="A191" s="83" t="s">
        <v>78</v>
      </c>
      <c r="B191" s="30"/>
      <c r="C191" s="30"/>
      <c r="D191" s="285" t="s">
        <v>340</v>
      </c>
      <c r="E191" s="429">
        <v>2</v>
      </c>
      <c r="F191" s="271"/>
      <c r="G191" s="638"/>
      <c r="H191" s="273"/>
      <c r="I191" s="1545"/>
      <c r="J191" s="1546"/>
      <c r="K191" s="1547"/>
      <c r="L191" s="1200"/>
      <c r="M191" s="1201"/>
      <c r="N191" s="1093"/>
      <c r="O191" s="1545"/>
      <c r="P191" s="1546"/>
      <c r="Q191" s="1547"/>
      <c r="R191" s="1200"/>
      <c r="S191" s="1201"/>
      <c r="T191" s="1093"/>
      <c r="U191" s="458"/>
      <c r="V191" s="722"/>
      <c r="W191" s="461"/>
      <c r="X191" s="678"/>
      <c r="Y191" s="910"/>
      <c r="Z191" s="679"/>
      <c r="AA191" s="458"/>
      <c r="AB191" s="736"/>
      <c r="AC191" s="461"/>
      <c r="AD191" s="1684"/>
    </row>
    <row r="192" spans="1:31" ht="14.4" customHeight="1" thickBot="1">
      <c r="A192" s="83"/>
      <c r="B192" s="30"/>
      <c r="C192" s="30"/>
      <c r="D192" s="313"/>
      <c r="E192" s="663"/>
      <c r="F192" s="271"/>
      <c r="G192" s="483">
        <f t="shared" ref="G192" si="252">SUM(J192*100/75,M192*100/75,P192*100/75,S192*100/75,V192*100/75,Y192*100/75,AB192*100/75)</f>
        <v>0.74999999999999989</v>
      </c>
      <c r="H192" s="273"/>
      <c r="I192" s="413">
        <v>0.3125</v>
      </c>
      <c r="J192" s="743">
        <v>6.25E-2</v>
      </c>
      <c r="K192" s="415">
        <f t="shared" ref="K192" si="253">I192+J192</f>
        <v>0.375</v>
      </c>
      <c r="L192" s="413">
        <v>0.3125</v>
      </c>
      <c r="M192" s="730">
        <v>0.125</v>
      </c>
      <c r="N192" s="415">
        <f t="shared" ref="N192" si="254">L192+M192</f>
        <v>0.4375</v>
      </c>
      <c r="O192" s="413">
        <v>0.3125</v>
      </c>
      <c r="P192" s="730">
        <v>0.125</v>
      </c>
      <c r="Q192" s="415">
        <f t="shared" ref="Q192" si="255">O192+P192</f>
        <v>0.4375</v>
      </c>
      <c r="R192" s="413">
        <v>0.3125</v>
      </c>
      <c r="S192" s="730">
        <v>0.125</v>
      </c>
      <c r="T192" s="415">
        <f t="shared" ref="T192" si="256">R192+S192</f>
        <v>0.4375</v>
      </c>
      <c r="U192" s="413">
        <v>0.3125</v>
      </c>
      <c r="V192" s="730">
        <v>0.125</v>
      </c>
      <c r="W192" s="415">
        <f t="shared" ref="W192" si="257">U192+V192</f>
        <v>0.4375</v>
      </c>
      <c r="X192" s="468"/>
      <c r="Y192" s="720"/>
      <c r="Z192" s="460"/>
      <c r="AA192" s="568"/>
      <c r="AB192" s="733"/>
      <c r="AC192" s="567"/>
      <c r="AD192" s="1685"/>
    </row>
    <row r="193" spans="1:30" ht="15" customHeight="1">
      <c r="A193" s="113" t="s">
        <v>30</v>
      </c>
      <c r="B193" s="25" t="s">
        <v>283</v>
      </c>
      <c r="C193" s="11" t="s">
        <v>12</v>
      </c>
      <c r="D193" s="356" t="s">
        <v>184</v>
      </c>
      <c r="E193" s="267">
        <v>20</v>
      </c>
      <c r="F193" s="351"/>
      <c r="G193" s="479">
        <f t="shared" ref="G193:G194" si="258">SUM(J193*100/75,M193*100/75,P193*100/75,S193*100/75,V193*100/75,Y193*100/75,AB193*100/75)</f>
        <v>0.25</v>
      </c>
      <c r="H193" s="316"/>
      <c r="I193" s="442">
        <v>0.5625</v>
      </c>
      <c r="J193" s="731">
        <v>6.25E-2</v>
      </c>
      <c r="K193" s="478">
        <f t="shared" ref="K193" si="259">I193+J193</f>
        <v>0.625</v>
      </c>
      <c r="L193" s="477"/>
      <c r="M193" s="723"/>
      <c r="N193" s="478"/>
      <c r="O193" s="442">
        <v>0.5625</v>
      </c>
      <c r="P193" s="731">
        <v>6.25E-2</v>
      </c>
      <c r="Q193" s="478">
        <f t="shared" ref="Q193" si="260">O193+P193</f>
        <v>0.625</v>
      </c>
      <c r="R193" s="442"/>
      <c r="S193" s="731"/>
      <c r="T193" s="478"/>
      <c r="U193" s="442">
        <v>0.5625</v>
      </c>
      <c r="V193" s="731">
        <v>6.25E-2</v>
      </c>
      <c r="W193" s="478">
        <f t="shared" ref="W193" si="261">U193+V193</f>
        <v>0.625</v>
      </c>
      <c r="X193" s="477"/>
      <c r="Y193" s="731"/>
      <c r="Z193" s="478"/>
      <c r="AA193" s="477"/>
      <c r="AB193" s="731"/>
      <c r="AC193" s="478"/>
      <c r="AD193" s="1715" t="s">
        <v>379</v>
      </c>
    </row>
    <row r="194" spans="1:30" ht="15" customHeight="1">
      <c r="A194" s="103" t="s">
        <v>40</v>
      </c>
      <c r="B194" s="30"/>
      <c r="C194" s="26"/>
      <c r="D194" s="285" t="s">
        <v>185</v>
      </c>
      <c r="E194" s="269">
        <v>20</v>
      </c>
      <c r="F194" s="288">
        <f>SUM(E193:E198)</f>
        <v>63</v>
      </c>
      <c r="G194" s="462">
        <f t="shared" si="258"/>
        <v>0.25</v>
      </c>
      <c r="H194" s="531">
        <f>SUM(G193:G198)</f>
        <v>1.25</v>
      </c>
      <c r="I194" s="537">
        <v>0.75</v>
      </c>
      <c r="J194" s="743">
        <v>6.25E-2</v>
      </c>
      <c r="K194" s="626">
        <f>I194+J194</f>
        <v>0.8125</v>
      </c>
      <c r="L194" s="537"/>
      <c r="M194" s="743"/>
      <c r="N194" s="626"/>
      <c r="O194" s="537">
        <v>0.72916666666666663</v>
      </c>
      <c r="P194" s="743">
        <v>6.25E-2</v>
      </c>
      <c r="Q194" s="626">
        <f>O194+P194</f>
        <v>0.79166666666666663</v>
      </c>
      <c r="R194" s="537"/>
      <c r="S194" s="743"/>
      <c r="T194" s="626"/>
      <c r="U194" s="537">
        <v>0.6875</v>
      </c>
      <c r="V194" s="743">
        <v>6.25E-2</v>
      </c>
      <c r="W194" s="626">
        <f>U194+V194</f>
        <v>0.75</v>
      </c>
      <c r="X194" s="458"/>
      <c r="Y194" s="722"/>
      <c r="Z194" s="461"/>
      <c r="AA194" s="458"/>
      <c r="AB194" s="722"/>
      <c r="AC194" s="461"/>
      <c r="AD194" s="1716"/>
    </row>
    <row r="195" spans="1:30" ht="15" customHeight="1">
      <c r="A195" s="103" t="s">
        <v>51</v>
      </c>
      <c r="B195" s="30"/>
      <c r="C195" s="30"/>
      <c r="D195" s="285" t="s">
        <v>28</v>
      </c>
      <c r="E195" s="269">
        <v>16</v>
      </c>
      <c r="F195" s="288"/>
      <c r="G195" s="638">
        <v>0.33333333333333331</v>
      </c>
      <c r="H195" s="281"/>
      <c r="I195" s="537">
        <v>0.625</v>
      </c>
      <c r="J195" s="743">
        <v>6.25E-2</v>
      </c>
      <c r="K195" s="626">
        <f t="shared" ref="K195" si="262">I195+J195</f>
        <v>0.6875</v>
      </c>
      <c r="L195" s="471">
        <v>0.58333333333333337</v>
      </c>
      <c r="M195" s="743">
        <v>6.25E-2</v>
      </c>
      <c r="N195" s="626">
        <f t="shared" ref="N195" si="263">L195+M195</f>
        <v>0.64583333333333337</v>
      </c>
      <c r="O195" s="537">
        <v>0.625</v>
      </c>
      <c r="P195" s="743">
        <v>6.25E-2</v>
      </c>
      <c r="Q195" s="626">
        <f t="shared" ref="Q195" si="264">O195+P195</f>
        <v>0.6875</v>
      </c>
      <c r="R195" s="471">
        <v>0.6875</v>
      </c>
      <c r="S195" s="743">
        <v>3.125E-2</v>
      </c>
      <c r="T195" s="626">
        <f t="shared" ref="T195" si="265">R195+S195</f>
        <v>0.71875</v>
      </c>
      <c r="U195" s="471">
        <v>0.625</v>
      </c>
      <c r="V195" s="743">
        <v>3.125E-2</v>
      </c>
      <c r="W195" s="626">
        <f t="shared" ref="W195" si="266">U195+V195</f>
        <v>0.65625</v>
      </c>
      <c r="X195" s="458"/>
      <c r="Y195" s="722"/>
      <c r="Z195" s="461"/>
      <c r="AA195" s="458"/>
      <c r="AB195" s="722"/>
      <c r="AC195" s="461"/>
      <c r="AD195" s="1716"/>
    </row>
    <row r="196" spans="1:30" ht="15" customHeight="1">
      <c r="A196" s="103"/>
      <c r="B196" s="30"/>
      <c r="C196" s="30"/>
      <c r="D196" s="285"/>
      <c r="E196" s="269"/>
      <c r="F196" s="288"/>
      <c r="G196" s="638"/>
      <c r="H196" s="281"/>
      <c r="I196" s="537"/>
      <c r="J196" s="743"/>
      <c r="K196" s="626"/>
      <c r="L196" s="471"/>
      <c r="M196" s="743"/>
      <c r="N196" s="626"/>
      <c r="O196" s="471"/>
      <c r="P196" s="743"/>
      <c r="Q196" s="626"/>
      <c r="R196" s="471"/>
      <c r="S196" s="743"/>
      <c r="T196" s="626"/>
      <c r="U196" s="471"/>
      <c r="V196" s="724"/>
      <c r="W196" s="626"/>
      <c r="X196" s="458"/>
      <c r="Y196" s="722"/>
      <c r="Z196" s="461"/>
      <c r="AA196" s="458"/>
      <c r="AB196" s="722"/>
      <c r="AC196" s="461"/>
      <c r="AD196" s="1716"/>
    </row>
    <row r="197" spans="1:30" ht="15" customHeight="1">
      <c r="A197" s="103"/>
      <c r="B197" s="30"/>
      <c r="C197" s="30"/>
      <c r="D197" s="285" t="s">
        <v>133</v>
      </c>
      <c r="E197" s="1428">
        <v>7</v>
      </c>
      <c r="F197" s="288"/>
      <c r="G197" s="638">
        <v>0.41666666666666669</v>
      </c>
      <c r="H197" s="281"/>
      <c r="I197" s="444">
        <v>0.6875</v>
      </c>
      <c r="J197" s="743">
        <v>6.25E-2</v>
      </c>
      <c r="K197" s="1430">
        <f t="shared" ref="K197" si="267">I197+J197</f>
        <v>0.75</v>
      </c>
      <c r="L197" s="444">
        <v>0.64583333333333337</v>
      </c>
      <c r="M197" s="743">
        <v>9.375E-2</v>
      </c>
      <c r="N197" s="1430">
        <f t="shared" ref="N197" si="268">L197+M197</f>
        <v>0.73958333333333337</v>
      </c>
      <c r="O197" s="444">
        <v>0.6875</v>
      </c>
      <c r="P197" s="743">
        <v>3.125E-2</v>
      </c>
      <c r="Q197" s="1430">
        <f t="shared" ref="Q197" si="269">O197+P197</f>
        <v>0.71875</v>
      </c>
      <c r="R197" s="444">
        <v>0.58333333333333337</v>
      </c>
      <c r="S197" s="743">
        <v>9.375E-2</v>
      </c>
      <c r="T197" s="1430">
        <f t="shared" ref="T197:T199" si="270">R197+S197</f>
        <v>0.67708333333333337</v>
      </c>
      <c r="U197" s="508">
        <v>0.65625</v>
      </c>
      <c r="V197" s="721">
        <v>3.125E-2</v>
      </c>
      <c r="W197" s="438">
        <f>U197+V197</f>
        <v>0.6875</v>
      </c>
      <c r="X197" s="508"/>
      <c r="Y197" s="721"/>
      <c r="Z197" s="438"/>
      <c r="AA197" s="458"/>
      <c r="AB197" s="722"/>
      <c r="AC197" s="461"/>
      <c r="AD197" s="1716"/>
    </row>
    <row r="198" spans="1:30" ht="15" customHeight="1" thickBot="1">
      <c r="A198" s="1192"/>
      <c r="B198" s="27"/>
      <c r="C198" s="27"/>
      <c r="D198" s="371"/>
      <c r="E198" s="1427"/>
      <c r="F198" s="328"/>
      <c r="G198" s="683"/>
      <c r="H198" s="334"/>
      <c r="I198" s="821"/>
      <c r="J198" s="725"/>
      <c r="K198" s="822"/>
      <c r="L198" s="471"/>
      <c r="M198" s="724"/>
      <c r="N198" s="626"/>
      <c r="O198" s="508"/>
      <c r="P198" s="721"/>
      <c r="Q198" s="438"/>
      <c r="R198" s="537"/>
      <c r="S198" s="743"/>
      <c r="T198" s="626"/>
      <c r="U198" s="508"/>
      <c r="V198" s="721"/>
      <c r="W198" s="438"/>
      <c r="X198" s="508"/>
      <c r="Y198" s="721"/>
      <c r="Z198" s="438"/>
      <c r="AA198" s="508"/>
      <c r="AB198" s="721"/>
      <c r="AC198" s="438"/>
      <c r="AD198" s="1717"/>
    </row>
    <row r="199" spans="1:30" ht="15" customHeight="1">
      <c r="A199" s="116" t="s">
        <v>230</v>
      </c>
      <c r="B199" s="25" t="s">
        <v>283</v>
      </c>
      <c r="C199" s="11" t="s">
        <v>12</v>
      </c>
      <c r="D199" s="350" t="s">
        <v>208</v>
      </c>
      <c r="E199" s="267">
        <v>20</v>
      </c>
      <c r="F199" s="351"/>
      <c r="G199" s="709">
        <f t="shared" ref="G199:G200" si="271">SUM(J199*100/75,M199*100/75,P199*100/75,S199*100/75,V199*100/75,Y199*100/75,AB199*100/75)</f>
        <v>0.33333333333333331</v>
      </c>
      <c r="H199" s="561"/>
      <c r="I199" s="410">
        <v>0.4375</v>
      </c>
      <c r="J199" s="411">
        <v>6.25E-2</v>
      </c>
      <c r="K199" s="412">
        <f t="shared" ref="K199" si="272">I199+J199</f>
        <v>0.5</v>
      </c>
      <c r="L199" s="410">
        <v>0.4375</v>
      </c>
      <c r="M199" s="411">
        <v>6.25E-2</v>
      </c>
      <c r="N199" s="412">
        <f t="shared" ref="N199" si="273">L199+M199</f>
        <v>0.5</v>
      </c>
      <c r="O199" s="1193"/>
      <c r="P199" s="130"/>
      <c r="Q199" s="1049"/>
      <c r="R199" s="410">
        <v>0.4375</v>
      </c>
      <c r="S199" s="411">
        <v>6.25E-2</v>
      </c>
      <c r="T199" s="412">
        <f t="shared" si="270"/>
        <v>0.5</v>
      </c>
      <c r="U199" s="410">
        <v>0.4375</v>
      </c>
      <c r="V199" s="411">
        <v>6.25E-2</v>
      </c>
      <c r="W199" s="412">
        <f t="shared" ref="W199" si="274">U199+V199</f>
        <v>0.5</v>
      </c>
      <c r="X199" s="581"/>
      <c r="Y199" s="917"/>
      <c r="Z199" s="478"/>
      <c r="AA199" s="477"/>
      <c r="AB199" s="731"/>
      <c r="AC199" s="478"/>
      <c r="AD199" s="1683" t="s">
        <v>379</v>
      </c>
    </row>
    <row r="200" spans="1:30" ht="15" customHeight="1">
      <c r="A200" s="108" t="s">
        <v>231</v>
      </c>
      <c r="B200" s="30"/>
      <c r="C200" s="30"/>
      <c r="D200" s="353" t="s">
        <v>209</v>
      </c>
      <c r="E200" s="429">
        <v>20</v>
      </c>
      <c r="F200" s="288">
        <f>SUM(E199:E201)</f>
        <v>40</v>
      </c>
      <c r="G200" s="675">
        <f t="shared" si="271"/>
        <v>0.33333333333333331</v>
      </c>
      <c r="H200" s="463">
        <f>SUM(G199:G201)</f>
        <v>0.66666666666666663</v>
      </c>
      <c r="I200" s="537">
        <v>0.58333333333333337</v>
      </c>
      <c r="J200" s="405">
        <v>6.25E-2</v>
      </c>
      <c r="K200" s="626">
        <f>I200+J200</f>
        <v>0.64583333333333337</v>
      </c>
      <c r="L200" s="537">
        <v>0.54166666666666663</v>
      </c>
      <c r="M200" s="405">
        <v>6.25E-2</v>
      </c>
      <c r="N200" s="626">
        <f>L200+M200</f>
        <v>0.60416666666666663</v>
      </c>
      <c r="O200" s="537"/>
      <c r="P200" s="405"/>
      <c r="Q200" s="626"/>
      <c r="R200" s="537">
        <v>0.58333333333333337</v>
      </c>
      <c r="S200" s="405">
        <v>6.25E-2</v>
      </c>
      <c r="T200" s="626">
        <f>R200+S200</f>
        <v>0.64583333333333337</v>
      </c>
      <c r="U200" s="537">
        <v>0.58333333333333337</v>
      </c>
      <c r="V200" s="405">
        <v>6.25E-2</v>
      </c>
      <c r="W200" s="626">
        <f>U200+V200</f>
        <v>0.64583333333333337</v>
      </c>
      <c r="X200" s="468"/>
      <c r="Y200" s="720"/>
      <c r="Z200" s="460"/>
      <c r="AA200" s="464"/>
      <c r="AB200" s="729"/>
      <c r="AC200" s="465"/>
      <c r="AD200" s="1703"/>
    </row>
    <row r="201" spans="1:30" ht="15" customHeight="1" thickBot="1">
      <c r="A201" s="110" t="s">
        <v>41</v>
      </c>
      <c r="B201" s="31"/>
      <c r="C201" s="31"/>
      <c r="D201" s="290"/>
      <c r="E201" s="327"/>
      <c r="F201" s="328"/>
      <c r="G201" s="309"/>
      <c r="H201" s="330"/>
      <c r="I201" s="570"/>
      <c r="J201" s="737"/>
      <c r="K201" s="572"/>
      <c r="L201" s="573"/>
      <c r="M201" s="737"/>
      <c r="N201" s="482"/>
      <c r="O201" s="575"/>
      <c r="P201" s="737"/>
      <c r="Q201" s="482"/>
      <c r="R201" s="481"/>
      <c r="S201" s="571"/>
      <c r="T201" s="482"/>
      <c r="U201" s="575"/>
      <c r="V201" s="571"/>
      <c r="W201" s="482"/>
      <c r="X201" s="481"/>
      <c r="Y201" s="737"/>
      <c r="Z201" s="482"/>
      <c r="AA201" s="481"/>
      <c r="AB201" s="737"/>
      <c r="AC201" s="482"/>
      <c r="AD201" s="823"/>
    </row>
    <row r="202" spans="1:30" ht="15" customHeight="1">
      <c r="A202" s="1313"/>
      <c r="B202" s="38"/>
      <c r="C202" s="38"/>
      <c r="D202" s="1313"/>
      <c r="E202" s="1314"/>
      <c r="F202" s="1315"/>
      <c r="G202" s="1311"/>
      <c r="H202" s="1316"/>
      <c r="I202" s="825"/>
      <c r="J202" s="1328">
        <v>3</v>
      </c>
      <c r="K202" s="825"/>
      <c r="L202" s="825"/>
      <c r="M202" s="1312"/>
      <c r="N202" s="825"/>
      <c r="O202" s="824"/>
      <c r="P202" s="1312"/>
      <c r="Q202" s="825"/>
      <c r="R202" s="825"/>
      <c r="S202" s="92"/>
      <c r="T202" s="825"/>
      <c r="U202" s="824"/>
      <c r="V202" s="92"/>
      <c r="W202" s="825"/>
      <c r="X202" s="825"/>
      <c r="Y202" s="1312"/>
      <c r="Z202" s="825"/>
      <c r="AA202" s="825"/>
      <c r="AB202" s="1312"/>
      <c r="AC202" s="825"/>
      <c r="AD202" s="1541"/>
    </row>
    <row r="203" spans="1:30" ht="15" customHeight="1" thickBot="1">
      <c r="A203" s="1313"/>
      <c r="B203" s="38"/>
      <c r="C203" s="38"/>
      <c r="D203" s="1313"/>
      <c r="E203" s="1314"/>
      <c r="F203" s="1315"/>
      <c r="G203" s="1311"/>
      <c r="H203" s="1316"/>
      <c r="I203" s="825"/>
      <c r="J203" s="1312"/>
      <c r="K203" s="825"/>
      <c r="L203" s="825"/>
      <c r="M203" s="1312"/>
      <c r="N203" s="825"/>
      <c r="O203" s="824"/>
      <c r="P203" s="1312"/>
      <c r="Q203" s="825"/>
      <c r="R203" s="825"/>
      <c r="S203" s="92"/>
      <c r="T203" s="825"/>
      <c r="U203" s="824"/>
      <c r="V203" s="92"/>
      <c r="W203" s="825"/>
      <c r="X203" s="825"/>
      <c r="Y203" s="1312"/>
      <c r="Z203" s="825"/>
      <c r="AA203" s="825"/>
      <c r="AB203" s="1312"/>
      <c r="AC203" s="825"/>
      <c r="AD203" s="1541"/>
    </row>
    <row r="204" spans="1:30" ht="15" customHeight="1">
      <c r="A204" s="93" t="s">
        <v>0</v>
      </c>
      <c r="B204" s="85" t="s">
        <v>46</v>
      </c>
      <c r="C204" s="20" t="s">
        <v>31</v>
      </c>
      <c r="D204" s="20" t="s">
        <v>15</v>
      </c>
      <c r="E204" s="54" t="s">
        <v>16</v>
      </c>
      <c r="F204" s="54" t="s">
        <v>124</v>
      </c>
      <c r="G204" s="54" t="s">
        <v>292</v>
      </c>
      <c r="H204" s="49" t="s">
        <v>124</v>
      </c>
      <c r="I204" s="1677" t="s">
        <v>294</v>
      </c>
      <c r="J204" s="1678"/>
      <c r="K204" s="1678"/>
      <c r="L204" s="1678"/>
      <c r="M204" s="1678"/>
      <c r="N204" s="1678"/>
      <c r="O204" s="1678"/>
      <c r="P204" s="1678"/>
      <c r="Q204" s="1678"/>
      <c r="R204" s="1678"/>
      <c r="S204" s="1678"/>
      <c r="T204" s="1678"/>
      <c r="U204" s="1678"/>
      <c r="V204" s="1678"/>
      <c r="W204" s="1678"/>
      <c r="X204" s="1678"/>
      <c r="Y204" s="1678"/>
      <c r="Z204" s="1678"/>
      <c r="AA204" s="1678"/>
      <c r="AB204" s="1678"/>
      <c r="AC204" s="1679"/>
      <c r="AD204" s="1544" t="s">
        <v>4</v>
      </c>
    </row>
    <row r="205" spans="1:30" ht="15" customHeight="1" thickBot="1">
      <c r="A205" s="94" t="s">
        <v>1</v>
      </c>
      <c r="B205" s="9"/>
      <c r="C205" s="21" t="s">
        <v>168</v>
      </c>
      <c r="D205" s="21" t="s">
        <v>297</v>
      </c>
      <c r="E205" s="55" t="s">
        <v>290</v>
      </c>
      <c r="F205" s="55" t="s">
        <v>290</v>
      </c>
      <c r="G205" s="55" t="s">
        <v>45</v>
      </c>
      <c r="H205" s="50" t="s">
        <v>293</v>
      </c>
      <c r="I205" s="72"/>
      <c r="J205" s="1542"/>
      <c r="K205" s="1542"/>
      <c r="L205" s="1542"/>
      <c r="M205" s="1542"/>
      <c r="N205" s="1542"/>
      <c r="O205" s="1542"/>
      <c r="P205" s="1542"/>
      <c r="Q205" s="1542"/>
      <c r="R205" s="1542"/>
      <c r="S205" s="1542"/>
      <c r="T205" s="1542"/>
      <c r="U205" s="1542"/>
      <c r="V205" s="1542"/>
      <c r="W205" s="1542"/>
      <c r="X205" s="1542"/>
      <c r="Y205" s="1542"/>
      <c r="Z205" s="1542"/>
      <c r="AA205" s="1542"/>
      <c r="AB205" s="1542"/>
      <c r="AC205" s="1543"/>
      <c r="AD205" s="1530" t="s">
        <v>2</v>
      </c>
    </row>
    <row r="206" spans="1:30" ht="15" customHeight="1">
      <c r="A206" s="94"/>
      <c r="B206" s="9"/>
      <c r="C206" s="21" t="s">
        <v>295</v>
      </c>
      <c r="D206" s="21"/>
      <c r="E206" s="55" t="s">
        <v>17</v>
      </c>
      <c r="F206" s="55" t="s">
        <v>291</v>
      </c>
      <c r="G206" s="55" t="s">
        <v>121</v>
      </c>
      <c r="H206" s="50" t="s">
        <v>125</v>
      </c>
      <c r="I206" s="1666" t="s">
        <v>18</v>
      </c>
      <c r="J206" s="1667"/>
      <c r="K206" s="1668"/>
      <c r="L206" s="1666" t="s">
        <v>22</v>
      </c>
      <c r="M206" s="1667"/>
      <c r="N206" s="1668"/>
      <c r="O206" s="1666" t="s">
        <v>5</v>
      </c>
      <c r="P206" s="1667"/>
      <c r="Q206" s="1668"/>
      <c r="R206" s="1666" t="s">
        <v>6</v>
      </c>
      <c r="S206" s="1667"/>
      <c r="T206" s="1668"/>
      <c r="U206" s="1666" t="s">
        <v>7</v>
      </c>
      <c r="V206" s="1667"/>
      <c r="W206" s="1668"/>
      <c r="X206" s="1666" t="s">
        <v>8</v>
      </c>
      <c r="Y206" s="1667"/>
      <c r="Z206" s="1668"/>
      <c r="AA206" s="1666" t="s">
        <v>23</v>
      </c>
      <c r="AB206" s="1667"/>
      <c r="AC206" s="1668"/>
      <c r="AD206" s="1530" t="s">
        <v>3</v>
      </c>
    </row>
    <row r="207" spans="1:30" ht="15" customHeight="1" thickBot="1">
      <c r="A207" s="95"/>
      <c r="B207" s="23"/>
      <c r="C207" s="22" t="s">
        <v>296</v>
      </c>
      <c r="D207" s="22"/>
      <c r="E207" s="23"/>
      <c r="F207" s="23"/>
      <c r="G207" s="56" t="s">
        <v>122</v>
      </c>
      <c r="H207" s="48" t="s">
        <v>122</v>
      </c>
      <c r="I207" s="63" t="s">
        <v>19</v>
      </c>
      <c r="J207" s="64" t="s">
        <v>20</v>
      </c>
      <c r="K207" s="65" t="s">
        <v>21</v>
      </c>
      <c r="L207" s="63" t="s">
        <v>19</v>
      </c>
      <c r="M207" s="64" t="s">
        <v>20</v>
      </c>
      <c r="N207" s="65" t="s">
        <v>21</v>
      </c>
      <c r="O207" s="63" t="s">
        <v>19</v>
      </c>
      <c r="P207" s="64" t="s">
        <v>20</v>
      </c>
      <c r="Q207" s="65" t="s">
        <v>21</v>
      </c>
      <c r="R207" s="63" t="s">
        <v>19</v>
      </c>
      <c r="S207" s="64" t="s">
        <v>20</v>
      </c>
      <c r="T207" s="65" t="s">
        <v>21</v>
      </c>
      <c r="U207" s="63" t="s">
        <v>19</v>
      </c>
      <c r="V207" s="64" t="s">
        <v>20</v>
      </c>
      <c r="W207" s="65" t="s">
        <v>21</v>
      </c>
      <c r="X207" s="63" t="s">
        <v>19</v>
      </c>
      <c r="Y207" s="64" t="s">
        <v>20</v>
      </c>
      <c r="Z207" s="65" t="s">
        <v>21</v>
      </c>
      <c r="AA207" s="63" t="s">
        <v>19</v>
      </c>
      <c r="AB207" s="64" t="s">
        <v>20</v>
      </c>
      <c r="AC207" s="65" t="s">
        <v>21</v>
      </c>
      <c r="AD207" s="1531"/>
    </row>
    <row r="208" spans="1:30" ht="15" customHeight="1" thickBot="1">
      <c r="A208" s="96">
        <v>1</v>
      </c>
      <c r="B208" s="10">
        <v>2</v>
      </c>
      <c r="C208" s="24">
        <v>3</v>
      </c>
      <c r="D208" s="24">
        <v>4</v>
      </c>
      <c r="E208" s="24">
        <v>5</v>
      </c>
      <c r="F208" s="10">
        <v>6</v>
      </c>
      <c r="G208" s="10">
        <v>7</v>
      </c>
      <c r="H208" s="7">
        <v>8</v>
      </c>
      <c r="I208" s="1680">
        <v>9</v>
      </c>
      <c r="J208" s="1681"/>
      <c r="K208" s="1682"/>
      <c r="L208" s="1680">
        <v>10</v>
      </c>
      <c r="M208" s="1681"/>
      <c r="N208" s="1682"/>
      <c r="O208" s="1680">
        <v>11</v>
      </c>
      <c r="P208" s="1681"/>
      <c r="Q208" s="1682"/>
      <c r="R208" s="1680">
        <v>12</v>
      </c>
      <c r="S208" s="1681"/>
      <c r="T208" s="1682"/>
      <c r="U208" s="1680">
        <v>13</v>
      </c>
      <c r="V208" s="1681"/>
      <c r="W208" s="1682"/>
      <c r="X208" s="1680">
        <v>14</v>
      </c>
      <c r="Y208" s="1681"/>
      <c r="Z208" s="1682"/>
      <c r="AA208" s="1680">
        <v>15</v>
      </c>
      <c r="AB208" s="1681"/>
      <c r="AC208" s="1682"/>
      <c r="AD208" s="7">
        <v>16</v>
      </c>
    </row>
    <row r="209" spans="1:31" ht="19.8" customHeight="1">
      <c r="A209" s="113" t="s">
        <v>25</v>
      </c>
      <c r="B209" s="25" t="s">
        <v>283</v>
      </c>
      <c r="C209" s="62" t="s">
        <v>12</v>
      </c>
      <c r="D209" s="1330" t="s">
        <v>29</v>
      </c>
      <c r="E209" s="1331">
        <v>15</v>
      </c>
      <c r="F209" s="351"/>
      <c r="G209" s="1150">
        <v>0.25</v>
      </c>
      <c r="H209" s="316"/>
      <c r="I209" s="1135">
        <v>0.70833333333333337</v>
      </c>
      <c r="J209" s="1185">
        <v>6.25E-2</v>
      </c>
      <c r="K209" s="1137">
        <f>I209+J209</f>
        <v>0.77083333333333337</v>
      </c>
      <c r="L209" s="1135"/>
      <c r="M209" s="1186"/>
      <c r="N209" s="1137"/>
      <c r="O209" s="1187">
        <v>0.70833333333333337</v>
      </c>
      <c r="P209" s="1185">
        <v>6.25E-2</v>
      </c>
      <c r="Q209" s="1134">
        <f>O209+P209</f>
        <v>0.77083333333333337</v>
      </c>
      <c r="R209" s="1187"/>
      <c r="S209" s="1108"/>
      <c r="T209" s="1134"/>
      <c r="U209" s="1187">
        <v>0.70833333333333337</v>
      </c>
      <c r="V209" s="1133">
        <v>6.25E-2</v>
      </c>
      <c r="W209" s="1134">
        <f>U209+V209</f>
        <v>0.77083333333333337</v>
      </c>
      <c r="X209" s="1132"/>
      <c r="Y209" s="1133"/>
      <c r="Z209" s="1134"/>
      <c r="AA209" s="1178"/>
      <c r="AB209" s="1179"/>
      <c r="AC209" s="1180"/>
      <c r="AD209" s="1522" t="s">
        <v>379</v>
      </c>
    </row>
    <row r="210" spans="1:31" ht="15" customHeight="1">
      <c r="A210" s="103" t="s">
        <v>56</v>
      </c>
      <c r="B210" s="30"/>
      <c r="C210" s="26"/>
      <c r="D210" s="686" t="s">
        <v>28</v>
      </c>
      <c r="E210" s="684">
        <v>15</v>
      </c>
      <c r="F210" s="288">
        <f>SUM(E209:E211)</f>
        <v>30</v>
      </c>
      <c r="G210" s="638">
        <v>0.33333333333333331</v>
      </c>
      <c r="H210" s="531">
        <f>SUM(G209:G211)</f>
        <v>0.58333333333333326</v>
      </c>
      <c r="I210" s="1101">
        <v>0.77083333333333337</v>
      </c>
      <c r="J210" s="1188">
        <v>6.25E-2</v>
      </c>
      <c r="K210" s="1103">
        <f>I210+J210</f>
        <v>0.83333333333333337</v>
      </c>
      <c r="L210" s="1101">
        <v>0.70833333333333337</v>
      </c>
      <c r="M210" s="1188">
        <v>6.25E-2</v>
      </c>
      <c r="N210" s="1103">
        <f>L210+M210</f>
        <v>0.77083333333333337</v>
      </c>
      <c r="O210" s="1101">
        <v>0.77083333333333337</v>
      </c>
      <c r="P210" s="1188">
        <v>6.25E-2</v>
      </c>
      <c r="Q210" s="1103">
        <f>O210+P210</f>
        <v>0.83333333333333337</v>
      </c>
      <c r="R210" s="1189"/>
      <c r="S210" s="1110"/>
      <c r="T210" s="1190"/>
      <c r="U210" s="1101">
        <v>0.77083333333333337</v>
      </c>
      <c r="V210" s="1188">
        <v>6.25E-2</v>
      </c>
      <c r="W210" s="1103">
        <f>U210+V210</f>
        <v>0.83333333333333337</v>
      </c>
      <c r="X210" s="1191"/>
      <c r="Y210" s="1142"/>
      <c r="Z210" s="1181"/>
      <c r="AA210" s="1182"/>
      <c r="AB210" s="1183"/>
      <c r="AC210" s="1184"/>
      <c r="AD210" s="1025"/>
    </row>
    <row r="211" spans="1:31" ht="15" customHeight="1" thickBot="1">
      <c r="A211" s="103" t="s">
        <v>57</v>
      </c>
      <c r="B211" s="26"/>
      <c r="C211" s="26"/>
      <c r="D211" s="1434"/>
      <c r="E211" s="1435"/>
      <c r="F211" s="288"/>
      <c r="G211" s="524"/>
      <c r="H211" s="281"/>
      <c r="I211" s="591"/>
      <c r="J211" s="920"/>
      <c r="K211" s="445"/>
      <c r="L211" s="1101"/>
      <c r="M211" s="1188"/>
      <c r="N211" s="1103"/>
      <c r="O211" s="591"/>
      <c r="P211" s="920"/>
      <c r="Q211" s="445"/>
      <c r="R211" s="1101"/>
      <c r="S211" s="1110"/>
      <c r="T211" s="1103"/>
      <c r="U211" s="591"/>
      <c r="V211" s="920"/>
      <c r="W211" s="445"/>
      <c r="X211" s="821"/>
      <c r="Y211" s="1425"/>
      <c r="Z211" s="822"/>
      <c r="AA211" s="471"/>
      <c r="AB211" s="820"/>
      <c r="AC211" s="626"/>
      <c r="AD211" s="1429"/>
    </row>
    <row r="212" spans="1:31" ht="28.2" thickBot="1">
      <c r="A212" s="119" t="s">
        <v>58</v>
      </c>
      <c r="B212" s="1437" t="s">
        <v>375</v>
      </c>
      <c r="C212" s="62" t="s">
        <v>12</v>
      </c>
      <c r="D212" s="1444" t="s">
        <v>28</v>
      </c>
      <c r="E212" s="1445"/>
      <c r="F212" s="351"/>
      <c r="G212" s="1150">
        <v>0.16666666666666666</v>
      </c>
      <c r="H212" s="316"/>
      <c r="I212" s="1446"/>
      <c r="J212" s="1447"/>
      <c r="K212" s="1448"/>
      <c r="L212" s="1449">
        <v>0.70833333333333337</v>
      </c>
      <c r="M212" s="1450">
        <v>6.25E-2</v>
      </c>
      <c r="N212" s="1451">
        <f>L212+M212</f>
        <v>0.77083333333333337</v>
      </c>
      <c r="O212" s="1452"/>
      <c r="P212" s="1453"/>
      <c r="Q212" s="1454"/>
      <c r="R212" s="1449"/>
      <c r="S212" s="1455"/>
      <c r="T212" s="1451"/>
      <c r="U212" s="1449">
        <v>0.77083333333333337</v>
      </c>
      <c r="V212" s="1455">
        <v>6.25E-2</v>
      </c>
      <c r="W212" s="1451">
        <f>U212+V212</f>
        <v>0.83333333333333337</v>
      </c>
      <c r="X212" s="1458"/>
      <c r="Y212" s="1456"/>
      <c r="Z212" s="1457"/>
      <c r="AA212" s="1459"/>
      <c r="AB212" s="1460"/>
      <c r="AC212" s="1461"/>
      <c r="AD212" s="1683" t="s">
        <v>379</v>
      </c>
    </row>
    <row r="213" spans="1:31" ht="16.2" thickTop="1">
      <c r="A213" s="106" t="s">
        <v>59</v>
      </c>
      <c r="B213" s="394" t="s">
        <v>374</v>
      </c>
      <c r="C213" s="26"/>
      <c r="D213" s="1442" t="s">
        <v>28</v>
      </c>
      <c r="E213" s="1443">
        <v>0</v>
      </c>
      <c r="F213" s="288"/>
      <c r="G213" s="638">
        <v>8.3333333333333329E-2</v>
      </c>
      <c r="H213" s="531"/>
      <c r="I213" s="1358"/>
      <c r="J213" s="1462"/>
      <c r="K213" s="1381"/>
      <c r="L213" s="1463">
        <v>0.4375</v>
      </c>
      <c r="M213" s="1464">
        <v>6.25E-2</v>
      </c>
      <c r="N213" s="1465">
        <f t="shared" ref="N213" si="275">L213+M213</f>
        <v>0.5</v>
      </c>
      <c r="O213" s="1358"/>
      <c r="P213" s="1462"/>
      <c r="Q213" s="1381"/>
      <c r="R213" s="1466"/>
      <c r="S213" s="1383"/>
      <c r="T213" s="1467"/>
      <c r="U213" s="1358"/>
      <c r="V213" s="1383"/>
      <c r="W213" s="1381"/>
      <c r="X213" s="1466"/>
      <c r="Y213" s="1468"/>
      <c r="Z213" s="1467"/>
      <c r="AA213" s="1469"/>
      <c r="AB213" s="1470"/>
      <c r="AC213" s="1471"/>
      <c r="AD213" s="1684"/>
    </row>
    <row r="214" spans="1:31" ht="16.2" thickBot="1">
      <c r="A214" s="106" t="s">
        <v>60</v>
      </c>
      <c r="B214" s="395" t="s">
        <v>374</v>
      </c>
      <c r="C214" s="26"/>
      <c r="D214" s="1438" t="s">
        <v>28</v>
      </c>
      <c r="E214" s="1433"/>
      <c r="F214" s="288"/>
      <c r="G214" s="1431">
        <v>8.3333333333333329E-2</v>
      </c>
      <c r="H214" s="531">
        <v>1</v>
      </c>
      <c r="I214" s="1472">
        <v>0.58333333333333337</v>
      </c>
      <c r="J214" s="1473">
        <v>6.25E-2</v>
      </c>
      <c r="K214" s="1474">
        <f>I214+J214</f>
        <v>0.64583333333333337</v>
      </c>
      <c r="L214" s="1475"/>
      <c r="M214" s="1476"/>
      <c r="N214" s="1477"/>
      <c r="O214" s="1478"/>
      <c r="P214" s="1476"/>
      <c r="Q214" s="1477"/>
      <c r="R214" s="1475"/>
      <c r="S214" s="1476"/>
      <c r="T214" s="1477"/>
      <c r="U214" s="1478"/>
      <c r="V214" s="1476"/>
      <c r="W214" s="1477"/>
      <c r="X214" s="1472"/>
      <c r="Y214" s="1479"/>
      <c r="Z214" s="1474"/>
      <c r="AA214" s="1480"/>
      <c r="AB214" s="1479"/>
      <c r="AC214" s="1474"/>
      <c r="AD214" s="1684"/>
    </row>
    <row r="215" spans="1:31" ht="16.2" thickTop="1">
      <c r="A215" s="106"/>
      <c r="B215" s="26" t="s">
        <v>376</v>
      </c>
      <c r="C215" s="89"/>
      <c r="D215" s="310" t="s">
        <v>219</v>
      </c>
      <c r="E215" s="1195"/>
      <c r="F215" s="277"/>
      <c r="G215" s="964">
        <v>0.5</v>
      </c>
      <c r="H215" s="345"/>
      <c r="I215" s="1463">
        <v>0.4375</v>
      </c>
      <c r="J215" s="1464">
        <v>6.25E-2</v>
      </c>
      <c r="K215" s="1465">
        <f t="shared" ref="K215" si="276">I215+J215</f>
        <v>0.5</v>
      </c>
      <c r="L215" s="1463">
        <v>0.5</v>
      </c>
      <c r="M215" s="1464">
        <v>6.25E-2</v>
      </c>
      <c r="N215" s="1465">
        <f t="shared" ref="N215" si="277">L215+M215</f>
        <v>0.5625</v>
      </c>
      <c r="O215" s="1463">
        <v>0.4375</v>
      </c>
      <c r="P215" s="1464">
        <v>6.25E-2</v>
      </c>
      <c r="Q215" s="1465">
        <f t="shared" ref="Q215" si="278">O215+P215</f>
        <v>0.5</v>
      </c>
      <c r="R215" s="1463">
        <v>0.4375</v>
      </c>
      <c r="S215" s="1464">
        <v>6.25E-2</v>
      </c>
      <c r="T215" s="1465">
        <f t="shared" ref="T215" si="279">R215+S215</f>
        <v>0.5</v>
      </c>
      <c r="U215" s="1463">
        <v>0.4375</v>
      </c>
      <c r="V215" s="1464">
        <v>6.25E-2</v>
      </c>
      <c r="W215" s="1465">
        <f t="shared" ref="W215" si="280">U215+V215</f>
        <v>0.5</v>
      </c>
      <c r="X215" s="1463">
        <v>0.4375</v>
      </c>
      <c r="Y215" s="1464">
        <v>6.25E-2</v>
      </c>
      <c r="Z215" s="1465">
        <f t="shared" ref="Z215" si="281">X215+Y215</f>
        <v>0.5</v>
      </c>
      <c r="AA215" s="1481"/>
      <c r="AB215" s="1482"/>
      <c r="AC215" s="1483"/>
      <c r="AD215" s="1684"/>
      <c r="AE215" s="43"/>
    </row>
    <row r="216" spans="1:31" ht="16.2" thickBot="1">
      <c r="A216" s="106"/>
      <c r="B216" s="1441"/>
      <c r="C216" s="26"/>
      <c r="D216" s="1203" t="s">
        <v>345</v>
      </c>
      <c r="E216" s="1439">
        <v>0</v>
      </c>
      <c r="F216" s="271">
        <f>SUM(E215:E218)</f>
        <v>0</v>
      </c>
      <c r="G216" s="1431"/>
      <c r="H216" s="531"/>
      <c r="I216" s="1484"/>
      <c r="J216" s="1485"/>
      <c r="K216" s="1486"/>
      <c r="L216" s="1484"/>
      <c r="M216" s="1485"/>
      <c r="N216" s="1487"/>
      <c r="O216" s="1484"/>
      <c r="P216" s="1485"/>
      <c r="Q216" s="1487"/>
      <c r="R216" s="1484"/>
      <c r="S216" s="1485"/>
      <c r="T216" s="1487"/>
      <c r="U216" s="1484"/>
      <c r="V216" s="1485"/>
      <c r="W216" s="1487"/>
      <c r="X216" s="1484"/>
      <c r="Y216" s="1488"/>
      <c r="Z216" s="1487"/>
      <c r="AA216" s="1484"/>
      <c r="AB216" s="1488"/>
      <c r="AC216" s="1486"/>
      <c r="AD216" s="1684"/>
    </row>
    <row r="217" spans="1:31" ht="16.2" thickTop="1">
      <c r="A217" s="106"/>
      <c r="B217" s="26"/>
      <c r="C217" s="26"/>
      <c r="D217" s="310"/>
      <c r="E217" s="1432"/>
      <c r="F217" s="271"/>
      <c r="G217" s="964"/>
      <c r="H217" s="281"/>
      <c r="I217" s="1489"/>
      <c r="J217" s="1490"/>
      <c r="K217" s="1491"/>
      <c r="L217" s="1492"/>
      <c r="M217" s="1493"/>
      <c r="N217" s="1494"/>
      <c r="O217" s="1524"/>
      <c r="P217" s="1525"/>
      <c r="Q217" s="1526"/>
      <c r="R217" s="1481"/>
      <c r="S217" s="1490"/>
      <c r="T217" s="1483"/>
      <c r="U217" s="1481"/>
      <c r="V217" s="1490"/>
      <c r="W217" s="1483"/>
      <c r="X217" s="1495"/>
      <c r="Y217" s="1497"/>
      <c r="Z217" s="1496"/>
      <c r="AA217" s="1495"/>
      <c r="AB217" s="1497"/>
      <c r="AC217" s="1498"/>
      <c r="AD217" s="1684"/>
    </row>
    <row r="218" spans="1:31" ht="16.2" thickBot="1">
      <c r="A218" s="107"/>
      <c r="B218" s="28" t="s">
        <v>377</v>
      </c>
      <c r="C218" s="28"/>
      <c r="D218" s="349" t="s">
        <v>28</v>
      </c>
      <c r="E218" s="1440">
        <v>0</v>
      </c>
      <c r="F218" s="340"/>
      <c r="G218" s="639">
        <f t="shared" ref="G218" si="282">SUM(J218*100/75,M218*100/75,P218*100/75,S218*100/75,V218*100/75,Y218*100/75,AB218*100/75)</f>
        <v>0.16666666666666666</v>
      </c>
      <c r="H218" s="347"/>
      <c r="I218" s="1499"/>
      <c r="J218" s="1500"/>
      <c r="K218" s="1501"/>
      <c r="L218" s="1499">
        <v>0.58333333333333337</v>
      </c>
      <c r="M218" s="1758">
        <v>6.25E-2</v>
      </c>
      <c r="N218" s="1501">
        <f t="shared" ref="N218" si="283">L218+M218</f>
        <v>0.64583333333333337</v>
      </c>
      <c r="O218" s="1499">
        <v>0.625</v>
      </c>
      <c r="P218" s="1758">
        <v>6.25E-2</v>
      </c>
      <c r="Q218" s="1501">
        <f t="shared" ref="Q218" si="284">O218+P218</f>
        <v>0.6875</v>
      </c>
      <c r="R218" s="1499"/>
      <c r="S218" s="1500"/>
      <c r="T218" s="1501"/>
      <c r="U218" s="1492"/>
      <c r="V218" s="1493"/>
      <c r="W218" s="1494"/>
      <c r="X218" s="1503"/>
      <c r="Y218" s="1504"/>
      <c r="Z218" s="1502"/>
      <c r="AA218" s="1503"/>
      <c r="AB218" s="1504"/>
      <c r="AC218" s="1502"/>
      <c r="AD218" s="1685"/>
      <c r="AE218" s="35"/>
    </row>
    <row r="219" spans="1:31" ht="15.6">
      <c r="A219" s="103" t="s">
        <v>127</v>
      </c>
      <c r="B219" s="26" t="s">
        <v>283</v>
      </c>
      <c r="C219" s="89" t="s">
        <v>12</v>
      </c>
      <c r="D219" s="1436" t="s">
        <v>342</v>
      </c>
      <c r="E219" s="286">
        <v>9</v>
      </c>
      <c r="F219" s="288">
        <f>SUM(E219:E223)</f>
        <v>24</v>
      </c>
      <c r="G219" s="653">
        <v>0.58333333333333337</v>
      </c>
      <c r="H219" s="531">
        <v>1.0416666666666667</v>
      </c>
      <c r="I219" s="410">
        <v>0.33333333333333331</v>
      </c>
      <c r="J219" s="723">
        <v>9.375E-2</v>
      </c>
      <c r="K219" s="434">
        <f>I219+J219</f>
        <v>0.42708333333333331</v>
      </c>
      <c r="L219" s="410">
        <v>0.33333333333333331</v>
      </c>
      <c r="M219" s="723">
        <v>9.375E-2</v>
      </c>
      <c r="N219" s="434">
        <f>L219+M219</f>
        <v>0.42708333333333331</v>
      </c>
      <c r="O219" s="410">
        <v>0.33333333333333331</v>
      </c>
      <c r="P219" s="723">
        <v>9.375E-2</v>
      </c>
      <c r="Q219" s="434">
        <f>O219+P219</f>
        <v>0.42708333333333331</v>
      </c>
      <c r="R219" s="410">
        <v>0.33333333333333331</v>
      </c>
      <c r="S219" s="723">
        <v>9.375E-2</v>
      </c>
      <c r="T219" s="434">
        <f>R219+S219</f>
        <v>0.42708333333333331</v>
      </c>
      <c r="U219" s="410"/>
      <c r="V219" s="936"/>
      <c r="W219" s="412"/>
      <c r="X219" s="439"/>
      <c r="Y219" s="440"/>
      <c r="Z219" s="441"/>
      <c r="AA219" s="410"/>
      <c r="AB219" s="547"/>
      <c r="AC219" s="412"/>
      <c r="AD219" s="1683" t="s">
        <v>379</v>
      </c>
    </row>
    <row r="220" spans="1:31" ht="15.6">
      <c r="A220" s="103" t="s">
        <v>34</v>
      </c>
      <c r="B220" s="30" t="s">
        <v>183</v>
      </c>
      <c r="C220" s="26"/>
      <c r="D220" s="372"/>
      <c r="E220" s="268"/>
      <c r="F220" s="288"/>
      <c r="G220" s="342"/>
      <c r="H220" s="281"/>
      <c r="I220" s="537"/>
      <c r="J220" s="756"/>
      <c r="K220" s="438"/>
      <c r="L220" s="508"/>
      <c r="M220" s="756"/>
      <c r="N220" s="438"/>
      <c r="O220" s="443"/>
      <c r="P220" s="756"/>
      <c r="Q220" s="438"/>
      <c r="R220" s="508"/>
      <c r="S220" s="925"/>
      <c r="T220" s="438"/>
      <c r="U220" s="413">
        <v>0.375</v>
      </c>
      <c r="V220" s="756">
        <v>6.25E-2</v>
      </c>
      <c r="W220" s="415">
        <f>U220+V220</f>
        <v>0.4375</v>
      </c>
      <c r="X220" s="856"/>
      <c r="Y220" s="701"/>
      <c r="Z220" s="643"/>
      <c r="AA220" s="642"/>
      <c r="AB220" s="701"/>
      <c r="AC220" s="643"/>
      <c r="AD220" s="1684"/>
    </row>
    <row r="221" spans="1:31" ht="15.6">
      <c r="A221" s="103" t="s">
        <v>35</v>
      </c>
      <c r="B221" s="30"/>
      <c r="C221" s="26"/>
      <c r="D221" s="353" t="s">
        <v>28</v>
      </c>
      <c r="E221" s="269">
        <v>15</v>
      </c>
      <c r="F221" s="277"/>
      <c r="G221" s="648">
        <f t="shared" ref="G221:G223" si="285">SUM(J221*100/75,M221*100/75,P221*100/75,S221*100/75,V221*100/75,Y221*100/75,AB221*100/75)</f>
        <v>0.33333333333333331</v>
      </c>
      <c r="H221" s="343"/>
      <c r="I221" s="444">
        <v>0.54166666666666663</v>
      </c>
      <c r="J221" s="904">
        <v>6.25E-2</v>
      </c>
      <c r="K221" s="445">
        <f>I221+J221</f>
        <v>0.60416666666666663</v>
      </c>
      <c r="L221" s="444">
        <v>0.54166666666666663</v>
      </c>
      <c r="M221" s="904">
        <v>6.25E-2</v>
      </c>
      <c r="N221" s="445">
        <f>L221+M221</f>
        <v>0.60416666666666663</v>
      </c>
      <c r="O221" s="591"/>
      <c r="P221" s="904"/>
      <c r="Q221" s="445"/>
      <c r="R221" s="444">
        <v>0.54166666666666663</v>
      </c>
      <c r="S221" s="904">
        <v>6.25E-2</v>
      </c>
      <c r="T221" s="445">
        <f>R221+S221</f>
        <v>0.60416666666666663</v>
      </c>
      <c r="U221" s="652">
        <v>0.54166666666666663</v>
      </c>
      <c r="V221" s="904">
        <v>6.25E-2</v>
      </c>
      <c r="W221" s="445">
        <f>U221+V221</f>
        <v>0.60416666666666663</v>
      </c>
      <c r="X221" s="855"/>
      <c r="Y221" s="496"/>
      <c r="Z221" s="433"/>
      <c r="AA221" s="432"/>
      <c r="AB221" s="496"/>
      <c r="AC221" s="433"/>
      <c r="AD221" s="1684"/>
    </row>
    <row r="222" spans="1:31" ht="15.6">
      <c r="A222" s="103"/>
      <c r="B222" s="30" t="s">
        <v>343</v>
      </c>
      <c r="C222" s="26"/>
      <c r="D222" s="372"/>
      <c r="E222" s="268"/>
      <c r="F222" s="271"/>
      <c r="G222" s="653"/>
      <c r="H222" s="281"/>
      <c r="I222" s="443"/>
      <c r="J222" s="721"/>
      <c r="K222" s="438"/>
      <c r="L222" s="508"/>
      <c r="M222" s="721"/>
      <c r="N222" s="438"/>
      <c r="O222" s="443"/>
      <c r="P222" s="925"/>
      <c r="Q222" s="438"/>
      <c r="R222" s="508"/>
      <c r="S222" s="925"/>
      <c r="T222" s="438"/>
      <c r="U222" s="443"/>
      <c r="V222" s="925"/>
      <c r="W222" s="438"/>
      <c r="X222" s="1550"/>
      <c r="Y222" s="828"/>
      <c r="Z222" s="829"/>
      <c r="AA222" s="827"/>
      <c r="AB222" s="828"/>
      <c r="AC222" s="829"/>
      <c r="AD222" s="1684"/>
    </row>
    <row r="223" spans="1:31" ht="21" customHeight="1" thickBot="1">
      <c r="A223" s="104"/>
      <c r="B223" s="31" t="s">
        <v>344</v>
      </c>
      <c r="C223" s="28"/>
      <c r="D223" s="649" t="s">
        <v>133</v>
      </c>
      <c r="E223" s="650"/>
      <c r="F223" s="308"/>
      <c r="G223" s="1202">
        <f t="shared" si="285"/>
        <v>0.125</v>
      </c>
      <c r="H223" s="651"/>
      <c r="I223" s="821"/>
      <c r="J223" s="740"/>
      <c r="K223" s="710"/>
      <c r="L223" s="1551"/>
      <c r="M223" s="740"/>
      <c r="N223" s="710"/>
      <c r="O223" s="622">
        <v>0.6875</v>
      </c>
      <c r="P223" s="749">
        <v>3.125E-2</v>
      </c>
      <c r="Q223" s="1554">
        <f t="shared" ref="Q223" si="286">O223+P223</f>
        <v>0.71875</v>
      </c>
      <c r="R223" s="622">
        <v>0.60416666666666663</v>
      </c>
      <c r="S223" s="749">
        <v>3.125E-2</v>
      </c>
      <c r="T223" s="1554">
        <f t="shared" ref="T223" si="287">R223+S223</f>
        <v>0.63541666666666663</v>
      </c>
      <c r="U223" s="1551">
        <v>0.65625</v>
      </c>
      <c r="V223" s="744">
        <v>3.125E-2</v>
      </c>
      <c r="W223" s="710">
        <f>U223+V223</f>
        <v>0.6875</v>
      </c>
      <c r="X223" s="1552"/>
      <c r="Y223" s="1553"/>
      <c r="Z223" s="831"/>
      <c r="AA223" s="830"/>
      <c r="AB223" s="1553"/>
      <c r="AC223" s="831"/>
      <c r="AD223" s="1685"/>
    </row>
    <row r="224" spans="1:31" ht="15.6">
      <c r="A224" s="103" t="s">
        <v>24</v>
      </c>
      <c r="B224" s="26" t="s">
        <v>283</v>
      </c>
      <c r="C224" s="89" t="s">
        <v>26</v>
      </c>
      <c r="D224" s="352" t="s">
        <v>28</v>
      </c>
      <c r="E224" s="286">
        <v>11</v>
      </c>
      <c r="F224" s="311"/>
      <c r="G224" s="653">
        <v>0.5</v>
      </c>
      <c r="H224" s="605"/>
      <c r="I224" s="468">
        <v>0.58333333333333337</v>
      </c>
      <c r="J224" s="756">
        <v>6.25E-2</v>
      </c>
      <c r="K224" s="493">
        <f t="shared" ref="K224" si="288">I224+J224</f>
        <v>0.64583333333333337</v>
      </c>
      <c r="L224" s="468">
        <v>0.58333333333333337</v>
      </c>
      <c r="M224" s="756">
        <v>6.25E-2</v>
      </c>
      <c r="N224" s="493">
        <f t="shared" ref="N224" si="289">L224+M224</f>
        <v>0.64583333333333337</v>
      </c>
      <c r="O224" s="468">
        <v>0.58333333333333337</v>
      </c>
      <c r="P224" s="756">
        <v>6.25E-2</v>
      </c>
      <c r="Q224" s="493">
        <f t="shared" ref="Q224" si="290">O224+P224</f>
        <v>0.64583333333333337</v>
      </c>
      <c r="R224" s="468"/>
      <c r="S224" s="721"/>
      <c r="T224" s="493"/>
      <c r="U224" s="468">
        <v>0.58333333333333337</v>
      </c>
      <c r="V224" s="756">
        <v>6.25E-2</v>
      </c>
      <c r="W224" s="493">
        <f t="shared" ref="W224" si="291">U224+V224</f>
        <v>0.64583333333333337</v>
      </c>
      <c r="X224" s="832"/>
      <c r="Y224" s="580"/>
      <c r="Z224" s="603"/>
      <c r="AA224" s="581"/>
      <c r="AB224" s="580"/>
      <c r="AC224" s="603"/>
      <c r="AD224" s="1548" t="s">
        <v>413</v>
      </c>
    </row>
    <row r="225" spans="1:31" ht="15.6">
      <c r="A225" s="103"/>
      <c r="B225" s="30"/>
      <c r="C225" s="89"/>
      <c r="D225" s="352"/>
      <c r="E225" s="286"/>
      <c r="F225" s="311"/>
      <c r="G225" s="483"/>
      <c r="H225" s="605"/>
      <c r="I225" s="468"/>
      <c r="J225" s="721"/>
      <c r="K225" s="493"/>
      <c r="L225" s="468"/>
      <c r="M225" s="721"/>
      <c r="N225" s="493"/>
      <c r="O225" s="468"/>
      <c r="P225" s="721"/>
      <c r="Q225" s="493"/>
      <c r="R225" s="468"/>
      <c r="S225" s="721"/>
      <c r="T225" s="493"/>
      <c r="U225" s="468"/>
      <c r="V225" s="721"/>
      <c r="W225" s="493"/>
      <c r="X225" s="492"/>
      <c r="Y225" s="494"/>
      <c r="Z225" s="493"/>
      <c r="AA225" s="492"/>
      <c r="AB225" s="457"/>
      <c r="AC225" s="493"/>
      <c r="AD225" s="835"/>
    </row>
    <row r="226" spans="1:31" ht="15.6">
      <c r="A226" s="103" t="s">
        <v>75</v>
      </c>
      <c r="B226" s="30"/>
      <c r="C226" s="26"/>
      <c r="D226" s="285"/>
      <c r="E226" s="286"/>
      <c r="F226" s="288">
        <f>SUM(E224:E229)</f>
        <v>23</v>
      </c>
      <c r="G226" s="462"/>
      <c r="H226" s="602">
        <v>1</v>
      </c>
      <c r="I226" s="468"/>
      <c r="J226" s="721"/>
      <c r="K226" s="493"/>
      <c r="L226" s="468"/>
      <c r="M226" s="721"/>
      <c r="N226" s="493"/>
      <c r="O226" s="468"/>
      <c r="P226" s="756"/>
      <c r="Q226" s="493"/>
      <c r="R226" s="468"/>
      <c r="S226" s="721"/>
      <c r="T226" s="493"/>
      <c r="U226" s="468"/>
      <c r="V226" s="721"/>
      <c r="W226" s="493"/>
      <c r="X226" s="468"/>
      <c r="Y226" s="833"/>
      <c r="Z226" s="493"/>
      <c r="AA226" s="492"/>
      <c r="AB226" s="457"/>
      <c r="AC226" s="493"/>
      <c r="AD226" s="1549"/>
    </row>
    <row r="227" spans="1:31" ht="15.6">
      <c r="A227" s="103"/>
      <c r="B227" s="30"/>
      <c r="C227" s="26"/>
      <c r="D227" s="285"/>
      <c r="E227" s="286"/>
      <c r="F227" s="288"/>
      <c r="G227" s="462"/>
      <c r="H227" s="463"/>
      <c r="I227" s="468"/>
      <c r="J227" s="721"/>
      <c r="K227" s="493"/>
      <c r="L227" s="468"/>
      <c r="M227" s="721"/>
      <c r="N227" s="493"/>
      <c r="O227" s="468"/>
      <c r="P227" s="721"/>
      <c r="Q227" s="493"/>
      <c r="R227" s="468"/>
      <c r="S227" s="721"/>
      <c r="T227" s="493"/>
      <c r="U227" s="468"/>
      <c r="V227" s="721"/>
      <c r="W227" s="493"/>
      <c r="X227" s="468"/>
      <c r="Y227" s="833"/>
      <c r="Z227" s="493"/>
      <c r="AA227" s="468"/>
      <c r="AB227" s="721"/>
      <c r="AC227" s="493"/>
      <c r="AD227" s="835"/>
    </row>
    <row r="228" spans="1:31" ht="15.6">
      <c r="A228" s="103" t="s">
        <v>35</v>
      </c>
      <c r="B228" s="30"/>
      <c r="C228" s="26"/>
      <c r="D228" s="352" t="s">
        <v>313</v>
      </c>
      <c r="E228" s="286">
        <v>12</v>
      </c>
      <c r="F228" s="311"/>
      <c r="G228" s="462">
        <v>0.66666666666666663</v>
      </c>
      <c r="H228" s="605"/>
      <c r="I228" s="464">
        <v>0.73958333333333337</v>
      </c>
      <c r="J228" s="729">
        <v>9.375E-2</v>
      </c>
      <c r="K228" s="465">
        <f t="shared" ref="K228" si="292">I228+J228</f>
        <v>0.83333333333333337</v>
      </c>
      <c r="L228" s="568"/>
      <c r="M228" s="733"/>
      <c r="N228" s="567"/>
      <c r="O228" s="464">
        <v>0.73958333333333337</v>
      </c>
      <c r="P228" s="721">
        <v>9.375E-2</v>
      </c>
      <c r="Q228" s="465">
        <f t="shared" ref="Q228" si="293">O228+P228</f>
        <v>0.83333333333333337</v>
      </c>
      <c r="R228" s="464"/>
      <c r="S228" s="721"/>
      <c r="T228" s="465"/>
      <c r="U228" s="464">
        <v>0.73958333333333337</v>
      </c>
      <c r="V228" s="721">
        <v>9.375E-2</v>
      </c>
      <c r="W228" s="465">
        <f t="shared" ref="W228" si="294">U228+V228</f>
        <v>0.83333333333333337</v>
      </c>
      <c r="X228" s="464"/>
      <c r="Y228" s="459"/>
      <c r="Z228" s="465"/>
      <c r="AA228" s="464"/>
      <c r="AB228" s="729"/>
      <c r="AC228" s="465"/>
      <c r="AD228" s="835" t="s">
        <v>414</v>
      </c>
      <c r="AE228" s="43"/>
    </row>
    <row r="229" spans="1:31" ht="16.2" thickBot="1">
      <c r="A229" s="104"/>
      <c r="B229" s="31"/>
      <c r="C229" s="28"/>
      <c r="D229" s="290"/>
      <c r="E229" s="317"/>
      <c r="F229" s="308"/>
      <c r="G229" s="309"/>
      <c r="H229" s="341"/>
      <c r="I229" s="636"/>
      <c r="J229" s="744"/>
      <c r="K229" s="691"/>
      <c r="L229" s="568"/>
      <c r="M229" s="733"/>
      <c r="N229" s="567"/>
      <c r="O229" s="836"/>
      <c r="P229" s="733"/>
      <c r="Q229" s="604"/>
      <c r="R229" s="464">
        <v>0.73958333333333337</v>
      </c>
      <c r="S229" s="721">
        <v>9.375E-2</v>
      </c>
      <c r="T229" s="465">
        <f t="shared" ref="T229" si="295">R229+S229</f>
        <v>0.83333333333333337</v>
      </c>
      <c r="U229" s="569"/>
      <c r="V229" s="738"/>
      <c r="W229" s="604"/>
      <c r="X229" s="569"/>
      <c r="Y229" s="501"/>
      <c r="Z229" s="604"/>
      <c r="AA229" s="464">
        <v>0.41666666666666669</v>
      </c>
      <c r="AB229" s="729">
        <v>0.125</v>
      </c>
      <c r="AC229" s="465">
        <f t="shared" ref="AC229" si="296">AA229+AB229</f>
        <v>0.54166666666666674</v>
      </c>
      <c r="AD229" s="714" t="s">
        <v>371</v>
      </c>
    </row>
    <row r="230" spans="1:31" ht="15.6">
      <c r="A230" s="111" t="s">
        <v>330</v>
      </c>
      <c r="B230" s="1173" t="s">
        <v>283</v>
      </c>
      <c r="C230" s="62" t="s">
        <v>26</v>
      </c>
      <c r="D230" s="356"/>
      <c r="E230" s="267"/>
      <c r="F230" s="351"/>
      <c r="G230" s="479">
        <f t="shared" ref="G230:G234" si="297">SUM(J230*100/75,M230*100/75,P230*100/75,S230*100/75,V230*100/75,Y230*100/75,AB230*100/75)</f>
        <v>0</v>
      </c>
      <c r="H230" s="316"/>
      <c r="I230" s="1096"/>
      <c r="J230" s="1097"/>
      <c r="K230" s="1098"/>
      <c r="L230" s="1096"/>
      <c r="M230" s="1099"/>
      <c r="N230" s="1098"/>
      <c r="O230" s="1100"/>
      <c r="P230" s="1097"/>
      <c r="Q230" s="1090"/>
      <c r="R230" s="1100"/>
      <c r="S230" s="1108"/>
      <c r="T230" s="1090"/>
      <c r="U230" s="1100"/>
      <c r="V230" s="1089"/>
      <c r="W230" s="1090"/>
      <c r="X230" s="1088"/>
      <c r="Y230" s="1089"/>
      <c r="Z230" s="1090"/>
      <c r="AA230" s="184"/>
      <c r="AB230" s="130"/>
      <c r="AC230" s="167"/>
      <c r="AD230" s="978"/>
    </row>
    <row r="231" spans="1:31" ht="15.6">
      <c r="A231" s="83" t="s">
        <v>331</v>
      </c>
      <c r="B231" s="26" t="s">
        <v>332</v>
      </c>
      <c r="C231" s="89"/>
      <c r="D231" s="352" t="s">
        <v>313</v>
      </c>
      <c r="E231" s="269"/>
      <c r="F231" s="288">
        <f>SUM(E230:E233)</f>
        <v>0</v>
      </c>
      <c r="G231" s="462">
        <f t="shared" si="297"/>
        <v>0.16666666666666666</v>
      </c>
      <c r="H231" s="602">
        <f>SUM(G230:G233)</f>
        <v>0.16666666666666666</v>
      </c>
      <c r="I231" s="1101"/>
      <c r="J231" s="1102"/>
      <c r="K231" s="1174"/>
      <c r="L231" s="464"/>
      <c r="M231" s="720"/>
      <c r="N231" s="465"/>
      <c r="O231" s="464">
        <v>0.77083333333333337</v>
      </c>
      <c r="P231" s="904">
        <v>6.25E-2</v>
      </c>
      <c r="Q231" s="465">
        <f t="shared" ref="Q231" si="298">O231+P231</f>
        <v>0.83333333333333337</v>
      </c>
      <c r="R231" s="464"/>
      <c r="S231" s="721"/>
      <c r="T231" s="465"/>
      <c r="U231" s="464">
        <v>0.77083333333333337</v>
      </c>
      <c r="V231" s="904">
        <v>6.25E-2</v>
      </c>
      <c r="W231" s="465">
        <f t="shared" ref="W231" si="299">U231+V231</f>
        <v>0.83333333333333337</v>
      </c>
      <c r="X231" s="464"/>
      <c r="Y231" s="459"/>
      <c r="Z231" s="465"/>
      <c r="AA231" s="464"/>
      <c r="AB231" s="720"/>
      <c r="AC231" s="465"/>
      <c r="AD231" s="835" t="s">
        <v>414</v>
      </c>
    </row>
    <row r="232" spans="1:31" ht="15.6">
      <c r="A232" s="83" t="s">
        <v>74</v>
      </c>
      <c r="B232" s="30" t="s">
        <v>333</v>
      </c>
      <c r="C232" s="89"/>
      <c r="D232" s="285"/>
      <c r="E232" s="269"/>
      <c r="F232" s="288"/>
      <c r="G232" s="462">
        <f t="shared" si="297"/>
        <v>0</v>
      </c>
      <c r="H232" s="281"/>
      <c r="I232" s="676"/>
      <c r="J232" s="1094"/>
      <c r="K232" s="677"/>
      <c r="L232" s="678"/>
      <c r="M232" s="1095"/>
      <c r="N232" s="679"/>
      <c r="O232" s="676"/>
      <c r="P232" s="1094"/>
      <c r="Q232" s="677"/>
      <c r="R232" s="678"/>
      <c r="S232" s="1095"/>
      <c r="T232" s="679"/>
      <c r="U232" s="678"/>
      <c r="V232" s="1095"/>
      <c r="W232" s="679"/>
      <c r="X232" s="678"/>
      <c r="Y232" s="1095"/>
      <c r="Z232" s="679"/>
      <c r="AA232" s="190"/>
      <c r="AB232" s="205"/>
      <c r="AC232" s="176"/>
      <c r="AD232" s="898"/>
    </row>
    <row r="233" spans="1:31" ht="16.2" thickBot="1">
      <c r="A233" s="112"/>
      <c r="B233" s="45" t="s">
        <v>334</v>
      </c>
      <c r="C233" s="87"/>
      <c r="D233" s="349"/>
      <c r="E233" s="380"/>
      <c r="F233" s="355"/>
      <c r="G233" s="480">
        <f t="shared" si="297"/>
        <v>0</v>
      </c>
      <c r="H233" s="326"/>
      <c r="I233" s="634"/>
      <c r="J233" s="1111"/>
      <c r="K233" s="696"/>
      <c r="L233" s="518"/>
      <c r="M233" s="519"/>
      <c r="N233" s="520"/>
      <c r="O233" s="634"/>
      <c r="P233" s="1111"/>
      <c r="Q233" s="696"/>
      <c r="R233" s="518"/>
      <c r="S233" s="519"/>
      <c r="T233" s="520"/>
      <c r="U233" s="518"/>
      <c r="V233" s="519"/>
      <c r="W233" s="520"/>
      <c r="X233" s="518"/>
      <c r="Y233" s="519"/>
      <c r="Z233" s="520"/>
      <c r="AA233" s="162"/>
      <c r="AB233" s="200"/>
      <c r="AC233" s="161"/>
      <c r="AD233" s="839"/>
    </row>
    <row r="234" spans="1:31" ht="33" customHeight="1">
      <c r="A234" s="111" t="s">
        <v>138</v>
      </c>
      <c r="B234" s="25" t="s">
        <v>283</v>
      </c>
      <c r="C234" s="62" t="s">
        <v>180</v>
      </c>
      <c r="D234" s="356" t="s">
        <v>299</v>
      </c>
      <c r="E234" s="267">
        <v>15</v>
      </c>
      <c r="F234" s="351"/>
      <c r="G234" s="648">
        <f t="shared" si="297"/>
        <v>0.41666666666666663</v>
      </c>
      <c r="H234" s="316"/>
      <c r="I234" s="456">
        <v>0.35416666666666669</v>
      </c>
      <c r="J234" s="720">
        <v>6.25E-2</v>
      </c>
      <c r="K234" s="431">
        <f t="shared" ref="K234" si="300">I234+J234</f>
        <v>0.41666666666666669</v>
      </c>
      <c r="L234" s="456">
        <v>0.35416666666666669</v>
      </c>
      <c r="M234" s="720">
        <v>6.25E-2</v>
      </c>
      <c r="N234" s="431">
        <f t="shared" ref="N234" si="301">L234+M234</f>
        <v>0.41666666666666669</v>
      </c>
      <c r="O234" s="456"/>
      <c r="P234" s="720"/>
      <c r="Q234" s="431"/>
      <c r="R234" s="456">
        <v>0.35416666666666669</v>
      </c>
      <c r="S234" s="720">
        <v>6.25E-2</v>
      </c>
      <c r="T234" s="431">
        <f t="shared" ref="T234" si="302">R234+S234</f>
        <v>0.41666666666666669</v>
      </c>
      <c r="U234" s="456"/>
      <c r="V234" s="720"/>
      <c r="W234" s="431"/>
      <c r="X234" s="456">
        <v>0.625</v>
      </c>
      <c r="Y234" s="720">
        <v>6.25E-2</v>
      </c>
      <c r="Z234" s="431">
        <f t="shared" ref="Z234" si="303">X234+Y234</f>
        <v>0.6875</v>
      </c>
      <c r="AA234" s="464">
        <v>0.41666666666666669</v>
      </c>
      <c r="AB234" s="720">
        <v>6.25E-2</v>
      </c>
      <c r="AC234" s="465">
        <f t="shared" ref="AC234" si="304">AA234+AB234</f>
        <v>0.47916666666666669</v>
      </c>
      <c r="AD234" s="838" t="s">
        <v>399</v>
      </c>
    </row>
    <row r="235" spans="1:31" ht="15.6">
      <c r="A235" s="83" t="s">
        <v>139</v>
      </c>
      <c r="B235" s="32"/>
      <c r="C235" s="89" t="s">
        <v>182</v>
      </c>
      <c r="D235" s="285"/>
      <c r="E235" s="269"/>
      <c r="F235" s="288">
        <f>SUM(E234:E237)</f>
        <v>23</v>
      </c>
      <c r="G235" s="275"/>
      <c r="H235" s="531">
        <v>1.1666666666666667</v>
      </c>
      <c r="I235" s="413"/>
      <c r="J235" s="722"/>
      <c r="K235" s="420"/>
      <c r="L235" s="413"/>
      <c r="M235" s="722"/>
      <c r="N235" s="420"/>
      <c r="O235" s="413"/>
      <c r="P235" s="722"/>
      <c r="Q235" s="420"/>
      <c r="R235" s="456"/>
      <c r="S235" s="720"/>
      <c r="T235" s="431"/>
      <c r="U235" s="413"/>
      <c r="V235" s="722"/>
      <c r="W235" s="420"/>
      <c r="X235" s="458"/>
      <c r="Y235" s="722"/>
      <c r="Z235" s="461"/>
      <c r="AA235" s="413"/>
      <c r="AB235" s="414"/>
      <c r="AC235" s="420"/>
      <c r="AD235" s="838"/>
    </row>
    <row r="236" spans="1:31" ht="15.6">
      <c r="A236" s="83" t="s">
        <v>35</v>
      </c>
      <c r="B236" s="32"/>
      <c r="C236" s="89"/>
      <c r="D236" s="285" t="s">
        <v>345</v>
      </c>
      <c r="E236" s="269">
        <v>8</v>
      </c>
      <c r="F236" s="288"/>
      <c r="G236" s="648">
        <v>0.75</v>
      </c>
      <c r="H236" s="281"/>
      <c r="I236" s="458">
        <v>0.64583333333333337</v>
      </c>
      <c r="J236" s="724">
        <v>9.375E-2</v>
      </c>
      <c r="K236" s="461">
        <f t="shared" ref="K236" si="305">I236+J236</f>
        <v>0.73958333333333337</v>
      </c>
      <c r="L236" s="458"/>
      <c r="M236" s="724"/>
      <c r="N236" s="461"/>
      <c r="O236" s="458">
        <v>0.64583333333333337</v>
      </c>
      <c r="P236" s="724">
        <v>9.375E-2</v>
      </c>
      <c r="Q236" s="461">
        <f t="shared" ref="Q236" si="306">O236+P236</f>
        <v>0.73958333333333337</v>
      </c>
      <c r="R236" s="458">
        <v>0.64583333333333337</v>
      </c>
      <c r="S236" s="724">
        <v>9.375E-2</v>
      </c>
      <c r="T236" s="461">
        <f t="shared" ref="T236" si="307">R236+S236</f>
        <v>0.73958333333333337</v>
      </c>
      <c r="U236" s="458"/>
      <c r="V236" s="724"/>
      <c r="W236" s="461"/>
      <c r="X236" s="458">
        <v>0.6875</v>
      </c>
      <c r="Y236" s="724">
        <v>9.375E-2</v>
      </c>
      <c r="Z236" s="461">
        <f t="shared" ref="Z236:Z237" si="308">X236+Y236</f>
        <v>0.78125</v>
      </c>
      <c r="AA236" s="458">
        <v>0.47916666666666669</v>
      </c>
      <c r="AB236" s="408">
        <v>9.375E-2</v>
      </c>
      <c r="AC236" s="461">
        <f t="shared" ref="AC236" si="309">AA236+AB236</f>
        <v>0.57291666666666674</v>
      </c>
      <c r="AD236" s="838" t="s">
        <v>399</v>
      </c>
    </row>
    <row r="237" spans="1:31" ht="16.2" thickBot="1">
      <c r="A237" s="112"/>
      <c r="B237" s="45"/>
      <c r="C237" s="87"/>
      <c r="D237" s="290"/>
      <c r="E237" s="307"/>
      <c r="F237" s="325"/>
      <c r="G237" s="309"/>
      <c r="H237" s="326"/>
      <c r="I237" s="409"/>
      <c r="J237" s="724"/>
      <c r="K237" s="406"/>
      <c r="L237" s="409"/>
      <c r="M237" s="724"/>
      <c r="N237" s="406"/>
      <c r="O237" s="409"/>
      <c r="P237" s="724"/>
      <c r="Q237" s="406"/>
      <c r="R237" s="409"/>
      <c r="S237" s="724"/>
      <c r="T237" s="406"/>
      <c r="U237" s="409"/>
      <c r="V237" s="724"/>
      <c r="W237" s="406"/>
      <c r="X237" s="456">
        <v>0.375</v>
      </c>
      <c r="Y237" s="724">
        <v>9.375E-2</v>
      </c>
      <c r="Z237" s="431">
        <f t="shared" si="308"/>
        <v>0.46875</v>
      </c>
      <c r="AA237" s="803"/>
      <c r="AB237" s="749"/>
      <c r="AC237" s="482"/>
      <c r="AD237" s="839"/>
    </row>
    <row r="238" spans="1:31" ht="15.6" customHeight="1">
      <c r="A238" s="106" t="s">
        <v>235</v>
      </c>
      <c r="B238" s="25" t="s">
        <v>307</v>
      </c>
      <c r="C238" s="89" t="s">
        <v>180</v>
      </c>
      <c r="D238" s="356" t="s">
        <v>299</v>
      </c>
      <c r="E238" s="296"/>
      <c r="F238" s="530"/>
      <c r="G238" s="462">
        <f>SUM(J238*100/75,M238*100/75,P238*100/75,S238*100/75,V238*100/75,Y238*100/75,AB238*100/75)</f>
        <v>8.3333333333333329E-2</v>
      </c>
      <c r="H238" s="632"/>
      <c r="I238" s="410"/>
      <c r="J238" s="731"/>
      <c r="K238" s="434"/>
      <c r="L238" s="410"/>
      <c r="M238" s="731"/>
      <c r="N238" s="434"/>
      <c r="O238" s="410"/>
      <c r="P238" s="731"/>
      <c r="Q238" s="434"/>
      <c r="R238" s="410"/>
      <c r="S238" s="731"/>
      <c r="T238" s="434"/>
      <c r="U238" s="410"/>
      <c r="V238" s="731"/>
      <c r="W238" s="434"/>
      <c r="X238" s="410"/>
      <c r="Y238" s="731"/>
      <c r="Z238" s="434"/>
      <c r="AA238" s="464">
        <v>0.41666666666666669</v>
      </c>
      <c r="AB238" s="720">
        <v>6.25E-2</v>
      </c>
      <c r="AC238" s="465">
        <f t="shared" ref="AC238:AC239" si="310">AA238+AB238</f>
        <v>0.47916666666666669</v>
      </c>
      <c r="AD238" s="1712" t="s">
        <v>400</v>
      </c>
    </row>
    <row r="239" spans="1:31" ht="15.6">
      <c r="A239" s="106" t="s">
        <v>236</v>
      </c>
      <c r="B239" s="32" t="s">
        <v>346</v>
      </c>
      <c r="C239" s="89" t="s">
        <v>182</v>
      </c>
      <c r="D239" s="285" t="s">
        <v>345</v>
      </c>
      <c r="E239" s="268"/>
      <c r="F239" s="288"/>
      <c r="G239" s="462">
        <f>SUM(J239*100/75,M239*100/75,P239*100/75,S239*100/75,V239*100/75,Y239*100/75,AB239*100/75)</f>
        <v>0.20833333333333331</v>
      </c>
      <c r="H239" s="602">
        <f>SUM(G238:G240)</f>
        <v>0.29166666666666663</v>
      </c>
      <c r="I239" s="413"/>
      <c r="J239" s="722"/>
      <c r="K239" s="420"/>
      <c r="L239" s="413"/>
      <c r="M239" s="722"/>
      <c r="N239" s="420"/>
      <c r="O239" s="413"/>
      <c r="P239" s="722"/>
      <c r="Q239" s="420"/>
      <c r="R239" s="456"/>
      <c r="S239" s="720"/>
      <c r="T239" s="431"/>
      <c r="U239" s="413"/>
      <c r="V239" s="722"/>
      <c r="W239" s="420"/>
      <c r="X239" s="458">
        <v>0.70833333333333337</v>
      </c>
      <c r="Y239" s="724">
        <v>9.375E-2</v>
      </c>
      <c r="Z239" s="461">
        <f t="shared" ref="Z239" si="311">X239+Y239</f>
        <v>0.80208333333333337</v>
      </c>
      <c r="AA239" s="458">
        <v>0.47916666666666669</v>
      </c>
      <c r="AB239" s="408">
        <v>6.25E-2</v>
      </c>
      <c r="AC239" s="461">
        <f t="shared" si="310"/>
        <v>0.54166666666666674</v>
      </c>
      <c r="AD239" s="1713"/>
    </row>
    <row r="240" spans="1:31" ht="16.2" thickBot="1">
      <c r="A240" s="106" t="s">
        <v>237</v>
      </c>
      <c r="B240" s="30"/>
      <c r="C240" s="89"/>
      <c r="D240" s="979"/>
      <c r="E240" s="980"/>
      <c r="F240" s="346"/>
      <c r="G240" s="314"/>
      <c r="H240" s="345"/>
      <c r="I240" s="642"/>
      <c r="J240" s="742"/>
      <c r="K240" s="857"/>
      <c r="L240" s="642"/>
      <c r="M240" s="742"/>
      <c r="N240" s="857"/>
      <c r="O240" s="642"/>
      <c r="P240" s="742"/>
      <c r="Q240" s="857"/>
      <c r="R240" s="497"/>
      <c r="S240" s="742"/>
      <c r="T240" s="499"/>
      <c r="U240" s="497"/>
      <c r="V240" s="903"/>
      <c r="W240" s="499"/>
      <c r="X240" s="497"/>
      <c r="Y240" s="742"/>
      <c r="Z240" s="499"/>
      <c r="AA240" s="497"/>
      <c r="AB240" s="903"/>
      <c r="AC240" s="618"/>
      <c r="AD240" s="1713"/>
    </row>
    <row r="241" spans="1:30" ht="15.6">
      <c r="A241" s="114" t="s">
        <v>130</v>
      </c>
      <c r="B241" s="25" t="s">
        <v>94</v>
      </c>
      <c r="C241" s="62" t="s">
        <v>180</v>
      </c>
      <c r="D241" s="356" t="s">
        <v>28</v>
      </c>
      <c r="E241" s="267">
        <v>13</v>
      </c>
      <c r="F241" s="351"/>
      <c r="G241" s="479">
        <f t="shared" ref="G241:G244" si="312">SUM(J241*100/75,M241*100/75,P241*100/75,S241*100/75,V241*100/75,Y241*100/75,AB241*100/75)</f>
        <v>0.33333333333333331</v>
      </c>
      <c r="H241" s="316"/>
      <c r="I241" s="1096"/>
      <c r="J241" s="1097"/>
      <c r="K241" s="1098"/>
      <c r="L241" s="1096" t="s">
        <v>318</v>
      </c>
      <c r="M241" s="1099">
        <v>9.375E-2</v>
      </c>
      <c r="N241" s="1098">
        <v>0.70833333333333337</v>
      </c>
      <c r="O241" s="1100"/>
      <c r="P241" s="1097"/>
      <c r="Q241" s="1090"/>
      <c r="R241" s="1100">
        <v>0.61458333333333337</v>
      </c>
      <c r="S241" s="1108">
        <v>9.375E-2</v>
      </c>
      <c r="T241" s="1090">
        <v>0.70833333333333337</v>
      </c>
      <c r="U241" s="1100"/>
      <c r="V241" s="1089"/>
      <c r="W241" s="1090"/>
      <c r="X241" s="1088">
        <v>0.54166666666666663</v>
      </c>
      <c r="Y241" s="1089">
        <v>6.25E-2</v>
      </c>
      <c r="Z241" s="1090">
        <v>0.60416666666666663</v>
      </c>
      <c r="AA241" s="184"/>
      <c r="AB241" s="130"/>
      <c r="AC241" s="167"/>
      <c r="AD241" s="1712" t="s">
        <v>401</v>
      </c>
    </row>
    <row r="242" spans="1:30" ht="15.6">
      <c r="A242" s="117" t="s">
        <v>131</v>
      </c>
      <c r="B242" s="26" t="s">
        <v>283</v>
      </c>
      <c r="C242" s="89" t="s">
        <v>181</v>
      </c>
      <c r="D242" s="285" t="s">
        <v>134</v>
      </c>
      <c r="E242" s="269">
        <v>10</v>
      </c>
      <c r="F242" s="288">
        <f>SUM(E241:E244)</f>
        <v>33</v>
      </c>
      <c r="G242" s="462">
        <f t="shared" si="312"/>
        <v>0.5</v>
      </c>
      <c r="H242" s="531">
        <v>1.75</v>
      </c>
      <c r="I242" s="1101">
        <v>0.61458333333333337</v>
      </c>
      <c r="J242" s="1102">
        <v>9.375E-2</v>
      </c>
      <c r="K242" s="1103">
        <v>0.70833333333333337</v>
      </c>
      <c r="L242" s="1091"/>
      <c r="M242" s="1104"/>
      <c r="N242" s="1105"/>
      <c r="O242" s="1101">
        <v>0.61458333333333337</v>
      </c>
      <c r="P242" s="1102">
        <v>9.375E-2</v>
      </c>
      <c r="Q242" s="1103">
        <f>O242+P242</f>
        <v>0.70833333333333337</v>
      </c>
      <c r="R242" s="1109"/>
      <c r="S242" s="1110"/>
      <c r="T242" s="679"/>
      <c r="U242" s="1101">
        <v>0.61458333333333337</v>
      </c>
      <c r="V242" s="1106">
        <v>9.375E-2</v>
      </c>
      <c r="W242" s="1103">
        <f>U242+V242</f>
        <v>0.70833333333333337</v>
      </c>
      <c r="X242" s="1091">
        <v>0.61458333333333337</v>
      </c>
      <c r="Y242" s="1092">
        <v>9.375E-2</v>
      </c>
      <c r="Z242" s="1093">
        <v>0.70833333333333337</v>
      </c>
      <c r="AA242" s="139"/>
      <c r="AB242" s="140"/>
      <c r="AC242" s="141"/>
      <c r="AD242" s="1713"/>
    </row>
    <row r="243" spans="1:30" ht="15.6">
      <c r="A243" s="117" t="s">
        <v>132</v>
      </c>
      <c r="B243" s="26"/>
      <c r="C243" s="89"/>
      <c r="D243" s="285" t="s">
        <v>136</v>
      </c>
      <c r="E243" s="269">
        <v>9</v>
      </c>
      <c r="F243" s="288"/>
      <c r="G243" s="462">
        <f t="shared" si="312"/>
        <v>0.66666666666666663</v>
      </c>
      <c r="H243" s="281"/>
      <c r="I243" s="676">
        <v>0.70833333333333337</v>
      </c>
      <c r="J243" s="1094">
        <v>9.375E-2</v>
      </c>
      <c r="K243" s="677">
        <v>0.80208333333333337</v>
      </c>
      <c r="L243" s="678">
        <v>0.70833333333333337</v>
      </c>
      <c r="M243" s="1095">
        <v>0.125</v>
      </c>
      <c r="N243" s="679">
        <v>0.83333333333333337</v>
      </c>
      <c r="O243" s="676"/>
      <c r="P243" s="1094"/>
      <c r="Q243" s="677"/>
      <c r="R243" s="678">
        <v>0.70833333333333337</v>
      </c>
      <c r="S243" s="1095">
        <v>0.125</v>
      </c>
      <c r="T243" s="679">
        <v>0.83333333333333337</v>
      </c>
      <c r="U243" s="678">
        <v>0.70833333333333337</v>
      </c>
      <c r="V243" s="1095">
        <v>9.375E-2</v>
      </c>
      <c r="W243" s="679">
        <v>0.80208333333333337</v>
      </c>
      <c r="X243" s="678">
        <v>0.70833333333333337</v>
      </c>
      <c r="Y243" s="1095">
        <v>6.25E-2</v>
      </c>
      <c r="Z243" s="679">
        <v>0.77083333333333337</v>
      </c>
      <c r="AA243" s="190"/>
      <c r="AB243" s="205"/>
      <c r="AC243" s="176"/>
      <c r="AD243" s="1713"/>
    </row>
    <row r="244" spans="1:30" ht="16.2" thickBot="1">
      <c r="A244" s="115"/>
      <c r="B244" s="1215"/>
      <c r="C244" s="87"/>
      <c r="D244" s="349" t="s">
        <v>210</v>
      </c>
      <c r="E244" s="380">
        <v>1</v>
      </c>
      <c r="F244" s="355"/>
      <c r="G244" s="480">
        <f t="shared" si="312"/>
        <v>0.91666666666666663</v>
      </c>
      <c r="H244" s="326"/>
      <c r="I244" s="634">
        <v>0.70833333333333337</v>
      </c>
      <c r="J244" s="1111">
        <v>0.125</v>
      </c>
      <c r="K244" s="696">
        <v>0.83333333333333337</v>
      </c>
      <c r="L244" s="518">
        <v>0.70833333333333337</v>
      </c>
      <c r="M244" s="519">
        <v>0.125</v>
      </c>
      <c r="N244" s="520">
        <v>0.83333333333333337</v>
      </c>
      <c r="O244" s="634">
        <v>0.70833333333333337</v>
      </c>
      <c r="P244" s="1111">
        <v>0.125</v>
      </c>
      <c r="Q244" s="696">
        <v>0.83333333333333337</v>
      </c>
      <c r="R244" s="518">
        <v>0.70833333333333337</v>
      </c>
      <c r="S244" s="519">
        <v>0.125</v>
      </c>
      <c r="T244" s="520">
        <v>0.83333333333333337</v>
      </c>
      <c r="U244" s="518">
        <v>0.70833333333333337</v>
      </c>
      <c r="V244" s="519">
        <v>0.125</v>
      </c>
      <c r="W244" s="520">
        <v>0.83333333333333337</v>
      </c>
      <c r="X244" s="518">
        <v>0.70833333333333337</v>
      </c>
      <c r="Y244" s="519">
        <v>6.25E-2</v>
      </c>
      <c r="Z244" s="520">
        <v>0.77083333333333337</v>
      </c>
      <c r="AA244" s="162"/>
      <c r="AB244" s="200"/>
      <c r="AC244" s="161"/>
      <c r="AD244" s="1714"/>
    </row>
    <row r="245" spans="1:30" ht="15.6">
      <c r="A245" s="645" t="s">
        <v>140</v>
      </c>
      <c r="B245" s="30"/>
      <c r="C245" s="89" t="s">
        <v>180</v>
      </c>
      <c r="D245" s="1213" t="s">
        <v>113</v>
      </c>
      <c r="E245" s="1214">
        <v>20</v>
      </c>
      <c r="F245" s="288">
        <f>SUM(E245:E247)</f>
        <v>40</v>
      </c>
      <c r="G245" s="483">
        <f t="shared" ref="G245:G246" si="313">SUM(J245*100/75,M245*100/75,P245*100/75,S245*100/75,V245*100/75,Y245*100/75,AB245*100/75)</f>
        <v>0.25</v>
      </c>
      <c r="H245" s="602">
        <f>SUM(G245:G246)</f>
        <v>0.58333333333333326</v>
      </c>
      <c r="I245" s="840">
        <v>0.375</v>
      </c>
      <c r="J245" s="922">
        <v>6.25E-2</v>
      </c>
      <c r="K245" s="841">
        <f>I245+J245</f>
        <v>0.4375</v>
      </c>
      <c r="L245" s="842"/>
      <c r="M245" s="922"/>
      <c r="N245" s="841"/>
      <c r="O245" s="840">
        <v>0.375</v>
      </c>
      <c r="P245" s="922">
        <v>6.25E-2</v>
      </c>
      <c r="Q245" s="841">
        <f>O245+P245</f>
        <v>0.4375</v>
      </c>
      <c r="R245" s="842"/>
      <c r="S245" s="922"/>
      <c r="T245" s="841"/>
      <c r="U245" s="840">
        <v>0.375</v>
      </c>
      <c r="V245" s="922">
        <v>6.25E-2</v>
      </c>
      <c r="W245" s="841">
        <f>U245+V245</f>
        <v>0.4375</v>
      </c>
      <c r="X245" s="843"/>
      <c r="Y245" s="926"/>
      <c r="Z245" s="467"/>
      <c r="AA245" s="451"/>
      <c r="AB245" s="917"/>
      <c r="AC245" s="467"/>
      <c r="AD245" s="1713" t="s">
        <v>402</v>
      </c>
    </row>
    <row r="246" spans="1:30" ht="15.6">
      <c r="A246" s="645" t="s">
        <v>141</v>
      </c>
      <c r="B246" s="30"/>
      <c r="C246" s="89" t="s">
        <v>182</v>
      </c>
      <c r="D246" s="685" t="s">
        <v>109</v>
      </c>
      <c r="E246" s="684">
        <v>20</v>
      </c>
      <c r="F246" s="288"/>
      <c r="G246" s="483">
        <f t="shared" si="313"/>
        <v>0.33333333333333331</v>
      </c>
      <c r="H246" s="339"/>
      <c r="I246" s="844">
        <v>0.60416666666666663</v>
      </c>
      <c r="J246" s="923">
        <v>6.25E-2</v>
      </c>
      <c r="K246" s="845">
        <f>I246+J246</f>
        <v>0.66666666666666663</v>
      </c>
      <c r="L246" s="846"/>
      <c r="M246" s="923"/>
      <c r="N246" s="845"/>
      <c r="O246" s="844">
        <v>0.60416666666666663</v>
      </c>
      <c r="P246" s="923">
        <v>6.25E-2</v>
      </c>
      <c r="Q246" s="845">
        <f>O246+P246</f>
        <v>0.66666666666666663</v>
      </c>
      <c r="R246" s="846"/>
      <c r="S246" s="923"/>
      <c r="T246" s="845"/>
      <c r="U246" s="844">
        <v>0.60416666666666663</v>
      </c>
      <c r="V246" s="923">
        <v>6.25E-2</v>
      </c>
      <c r="W246" s="845">
        <f>U246+V246</f>
        <v>0.66666666666666663</v>
      </c>
      <c r="X246" s="847"/>
      <c r="Y246" s="927"/>
      <c r="Z246" s="626"/>
      <c r="AA246" s="471">
        <v>0.375</v>
      </c>
      <c r="AB246" s="923">
        <v>6.25E-2</v>
      </c>
      <c r="AC246" s="626">
        <f>SUM(AA246:AB246)</f>
        <v>0.4375</v>
      </c>
      <c r="AD246" s="1713"/>
    </row>
    <row r="247" spans="1:30" ht="16.2" thickBot="1">
      <c r="A247" s="645" t="s">
        <v>35</v>
      </c>
      <c r="B247" s="30"/>
      <c r="C247" s="89"/>
      <c r="D247" s="1044"/>
      <c r="E247" s="1045"/>
      <c r="F247" s="1046"/>
      <c r="G247" s="664"/>
      <c r="H247" s="339"/>
      <c r="I247" s="968"/>
      <c r="J247" s="969"/>
      <c r="K247" s="970"/>
      <c r="L247" s="971"/>
      <c r="M247" s="972"/>
      <c r="N247" s="973"/>
      <c r="O247" s="971"/>
      <c r="P247" s="972"/>
      <c r="Q247" s="973"/>
      <c r="R247" s="971"/>
      <c r="S247" s="972"/>
      <c r="T247" s="973"/>
      <c r="U247" s="971"/>
      <c r="V247" s="972"/>
      <c r="W247" s="973"/>
      <c r="X247" s="974"/>
      <c r="Y247" s="975"/>
      <c r="Z247" s="976"/>
      <c r="AA247" s="977"/>
      <c r="AB247" s="972"/>
      <c r="AC247" s="976"/>
      <c r="AD247" s="1714"/>
    </row>
    <row r="248" spans="1:30" ht="27.6" customHeight="1">
      <c r="A248" s="646" t="s">
        <v>143</v>
      </c>
      <c r="B248" s="25"/>
      <c r="C248" s="62" t="s">
        <v>175</v>
      </c>
      <c r="D248" s="356" t="s">
        <v>137</v>
      </c>
      <c r="E248" s="357">
        <v>6</v>
      </c>
      <c r="F248" s="358"/>
      <c r="G248" s="479">
        <v>0.75</v>
      </c>
      <c r="H248" s="344"/>
      <c r="I248" s="410">
        <v>0.625</v>
      </c>
      <c r="J248" s="547">
        <v>0.125</v>
      </c>
      <c r="K248" s="434">
        <f>I248+J248</f>
        <v>0.75</v>
      </c>
      <c r="L248" s="410"/>
      <c r="M248" s="731"/>
      <c r="N248" s="434"/>
      <c r="O248" s="410"/>
      <c r="P248" s="731"/>
      <c r="Q248" s="434"/>
      <c r="R248" s="410"/>
      <c r="S248" s="731"/>
      <c r="T248" s="434"/>
      <c r="U248" s="410"/>
      <c r="V248" s="731"/>
      <c r="W248" s="434"/>
      <c r="X248" s="477"/>
      <c r="Y248" s="731"/>
      <c r="Z248" s="478"/>
      <c r="AA248" s="410"/>
      <c r="AB248" s="731"/>
      <c r="AC248" s="434"/>
      <c r="AD248" s="848" t="s">
        <v>153</v>
      </c>
    </row>
    <row r="249" spans="1:30" ht="29.4" customHeight="1">
      <c r="A249" s="647" t="s">
        <v>49</v>
      </c>
      <c r="B249" s="26" t="s">
        <v>283</v>
      </c>
      <c r="C249" s="673" t="s">
        <v>142</v>
      </c>
      <c r="D249" s="285"/>
      <c r="E249" s="268"/>
      <c r="F249" s="311"/>
      <c r="G249" s="275"/>
      <c r="H249" s="345"/>
      <c r="I249" s="413"/>
      <c r="J249" s="720"/>
      <c r="K249" s="420"/>
      <c r="L249" s="413">
        <v>0.6875</v>
      </c>
      <c r="M249" s="722">
        <v>6.25E-2</v>
      </c>
      <c r="N249" s="420">
        <f>L249+M249</f>
        <v>0.75</v>
      </c>
      <c r="O249" s="413"/>
      <c r="P249" s="722"/>
      <c r="Q249" s="420"/>
      <c r="R249" s="456"/>
      <c r="S249" s="720"/>
      <c r="T249" s="431"/>
      <c r="U249" s="413"/>
      <c r="V249" s="722"/>
      <c r="W249" s="420"/>
      <c r="X249" s="456"/>
      <c r="Y249" s="722"/>
      <c r="Z249" s="461"/>
      <c r="AA249" s="413">
        <v>0.6875</v>
      </c>
      <c r="AB249" s="722">
        <v>6.25E-2</v>
      </c>
      <c r="AC249" s="420">
        <f>AA249+AB249</f>
        <v>0.75</v>
      </c>
      <c r="AD249" s="849" t="s">
        <v>226</v>
      </c>
    </row>
    <row r="250" spans="1:30" ht="13.95" customHeight="1">
      <c r="A250" s="647" t="s">
        <v>92</v>
      </c>
      <c r="B250" s="26"/>
      <c r="C250" s="89" t="s">
        <v>174</v>
      </c>
      <c r="D250" s="285"/>
      <c r="E250" s="268"/>
      <c r="F250" s="288">
        <f>SUM(E248:E259)</f>
        <v>30</v>
      </c>
      <c r="G250" s="275"/>
      <c r="H250" s="632">
        <v>1.1666666666666667</v>
      </c>
      <c r="I250" s="413"/>
      <c r="J250" s="722"/>
      <c r="K250" s="420"/>
      <c r="L250" s="413">
        <v>0.76041666666666663</v>
      </c>
      <c r="M250" s="722">
        <v>6.25E-2</v>
      </c>
      <c r="N250" s="420">
        <f>L250+M250</f>
        <v>0.82291666666666663</v>
      </c>
      <c r="O250" s="413"/>
      <c r="P250" s="722"/>
      <c r="Q250" s="420"/>
      <c r="R250" s="456"/>
      <c r="S250" s="720"/>
      <c r="T250" s="431"/>
      <c r="U250" s="413">
        <v>0.76041666666666663</v>
      </c>
      <c r="V250" s="722">
        <v>6.25E-2</v>
      </c>
      <c r="W250" s="420">
        <f>U250+V250</f>
        <v>0.82291666666666663</v>
      </c>
      <c r="X250" s="456"/>
      <c r="Y250" s="722"/>
      <c r="Z250" s="461"/>
      <c r="AA250" s="413">
        <v>0.76041666666666663</v>
      </c>
      <c r="AB250" s="722">
        <v>6.25E-2</v>
      </c>
      <c r="AC250" s="420">
        <f>AA250+AB250</f>
        <v>0.82291666666666663</v>
      </c>
      <c r="AD250" s="849" t="s">
        <v>222</v>
      </c>
    </row>
    <row r="251" spans="1:30" ht="13.95" customHeight="1" thickBot="1">
      <c r="A251" s="106"/>
      <c r="B251" s="26"/>
      <c r="C251" s="86"/>
      <c r="D251" s="1203"/>
      <c r="E251" s="1204"/>
      <c r="F251" s="311"/>
      <c r="G251" s="1205"/>
      <c r="H251" s="345"/>
      <c r="I251" s="436"/>
      <c r="J251" s="905"/>
      <c r="K251" s="418"/>
      <c r="L251" s="436"/>
      <c r="M251" s="905"/>
      <c r="N251" s="418"/>
      <c r="O251" s="436"/>
      <c r="P251" s="905"/>
      <c r="Q251" s="418"/>
      <c r="R251" s="436">
        <v>0.66666666666666663</v>
      </c>
      <c r="S251" s="905">
        <v>6.25E-2</v>
      </c>
      <c r="T251" s="418">
        <f>R251+S251</f>
        <v>0.72916666666666663</v>
      </c>
      <c r="U251" s="436">
        <v>0.6875</v>
      </c>
      <c r="V251" s="905">
        <v>6.25E-2</v>
      </c>
      <c r="W251" s="418">
        <f>U251+V251</f>
        <v>0.75</v>
      </c>
      <c r="X251" s="599"/>
      <c r="Y251" s="905"/>
      <c r="Z251" s="600"/>
      <c r="AA251" s="599"/>
      <c r="AB251" s="924"/>
      <c r="AC251" s="606"/>
      <c r="AD251" s="860" t="s">
        <v>225</v>
      </c>
    </row>
    <row r="252" spans="1:30" ht="19.95" customHeight="1" thickTop="1">
      <c r="A252" s="106"/>
      <c r="B252" s="26"/>
      <c r="C252" s="86"/>
      <c r="D252" s="310" t="s">
        <v>135</v>
      </c>
      <c r="E252" s="296">
        <v>7</v>
      </c>
      <c r="F252" s="311"/>
      <c r="G252" s="483">
        <v>0.58333333333333337</v>
      </c>
      <c r="H252" s="345"/>
      <c r="I252" s="410">
        <v>0.625</v>
      </c>
      <c r="J252" s="547">
        <v>6.25E-2</v>
      </c>
      <c r="K252" s="434">
        <f>I252+J252</f>
        <v>0.6875</v>
      </c>
      <c r="L252" s="410"/>
      <c r="M252" s="731"/>
      <c r="N252" s="434"/>
      <c r="O252" s="410"/>
      <c r="P252" s="731"/>
      <c r="Q252" s="434"/>
      <c r="R252" s="410"/>
      <c r="S252" s="731"/>
      <c r="T252" s="434"/>
      <c r="U252" s="410"/>
      <c r="V252" s="731"/>
      <c r="W252" s="434"/>
      <c r="X252" s="477"/>
      <c r="Y252" s="731"/>
      <c r="Z252" s="478"/>
      <c r="AA252" s="410"/>
      <c r="AB252" s="731"/>
      <c r="AC252" s="434"/>
      <c r="AD252" s="848" t="s">
        <v>153</v>
      </c>
    </row>
    <row r="253" spans="1:30" ht="19.95" customHeight="1">
      <c r="A253" s="106"/>
      <c r="B253" s="26"/>
      <c r="C253" s="86"/>
      <c r="D253" s="310"/>
      <c r="E253" s="296"/>
      <c r="F253" s="311"/>
      <c r="G253" s="272"/>
      <c r="H253" s="345"/>
      <c r="I253" s="413"/>
      <c r="J253" s="720"/>
      <c r="K253" s="420"/>
      <c r="L253" s="413">
        <v>0.6875</v>
      </c>
      <c r="M253" s="722">
        <v>6.25E-2</v>
      </c>
      <c r="N253" s="420">
        <f>L253+M253</f>
        <v>0.75</v>
      </c>
      <c r="O253" s="413"/>
      <c r="P253" s="722"/>
      <c r="Q253" s="420"/>
      <c r="R253" s="456"/>
      <c r="S253" s="720"/>
      <c r="T253" s="431"/>
      <c r="U253" s="413"/>
      <c r="V253" s="722"/>
      <c r="W253" s="420"/>
      <c r="X253" s="456"/>
      <c r="Y253" s="722"/>
      <c r="Z253" s="461"/>
      <c r="AA253" s="413">
        <v>0.6875</v>
      </c>
      <c r="AB253" s="722">
        <v>6.25E-2</v>
      </c>
      <c r="AC253" s="420">
        <f>AA253+AB253</f>
        <v>0.75</v>
      </c>
      <c r="AD253" s="849" t="s">
        <v>226</v>
      </c>
    </row>
    <row r="254" spans="1:30" ht="19.95" customHeight="1">
      <c r="A254" s="106"/>
      <c r="B254" s="26"/>
      <c r="C254" s="86"/>
      <c r="D254" s="310"/>
      <c r="E254" s="296"/>
      <c r="F254" s="311"/>
      <c r="G254" s="272"/>
      <c r="H254" s="345"/>
      <c r="I254" s="413"/>
      <c r="J254" s="722"/>
      <c r="K254" s="420"/>
      <c r="L254" s="413">
        <v>0.76041666666666663</v>
      </c>
      <c r="M254" s="722">
        <v>6.25E-2</v>
      </c>
      <c r="N254" s="420">
        <f>L254+M254</f>
        <v>0.82291666666666663</v>
      </c>
      <c r="O254" s="413"/>
      <c r="P254" s="722"/>
      <c r="Q254" s="420"/>
      <c r="R254" s="456"/>
      <c r="S254" s="720"/>
      <c r="T254" s="431"/>
      <c r="U254" s="413">
        <v>0.76041666666666663</v>
      </c>
      <c r="V254" s="722">
        <v>6.25E-2</v>
      </c>
      <c r="W254" s="420">
        <f>U254+V254</f>
        <v>0.82291666666666663</v>
      </c>
      <c r="X254" s="456"/>
      <c r="Y254" s="722"/>
      <c r="Z254" s="461"/>
      <c r="AA254" s="413">
        <v>0.76041666666666663</v>
      </c>
      <c r="AB254" s="722">
        <v>6.25E-2</v>
      </c>
      <c r="AC254" s="420">
        <f>AA254+AB254</f>
        <v>0.82291666666666663</v>
      </c>
      <c r="AD254" s="849" t="s">
        <v>222</v>
      </c>
    </row>
    <row r="255" spans="1:30" ht="14.4" customHeight="1" thickBot="1">
      <c r="A255" s="106"/>
      <c r="B255" s="26"/>
      <c r="C255" s="86"/>
      <c r="D255" s="1206"/>
      <c r="E255" s="1207"/>
      <c r="F255" s="277"/>
      <c r="G255" s="1205"/>
      <c r="H255" s="345"/>
      <c r="I255" s="436"/>
      <c r="J255" s="905"/>
      <c r="K255" s="418"/>
      <c r="L255" s="436"/>
      <c r="M255" s="905"/>
      <c r="N255" s="418"/>
      <c r="O255" s="436"/>
      <c r="P255" s="905"/>
      <c r="Q255" s="418"/>
      <c r="R255" s="436">
        <v>0.66666666666666663</v>
      </c>
      <c r="S255" s="905">
        <v>6.25E-2</v>
      </c>
      <c r="T255" s="418">
        <f>R255+S255</f>
        <v>0.72916666666666663</v>
      </c>
      <c r="U255" s="436"/>
      <c r="V255" s="905"/>
      <c r="W255" s="418"/>
      <c r="X255" s="599"/>
      <c r="Y255" s="905"/>
      <c r="Z255" s="600"/>
      <c r="AA255" s="599"/>
      <c r="AB255" s="924"/>
      <c r="AC255" s="606"/>
      <c r="AD255" s="860" t="s">
        <v>225</v>
      </c>
    </row>
    <row r="256" spans="1:30" ht="14.4" customHeight="1" thickTop="1">
      <c r="A256" s="106"/>
      <c r="B256" s="26"/>
      <c r="C256" s="86"/>
      <c r="D256" s="310" t="s">
        <v>310</v>
      </c>
      <c r="E256" s="296">
        <v>13</v>
      </c>
      <c r="F256" s="311"/>
      <c r="G256" s="483">
        <v>0.33333333333333331</v>
      </c>
      <c r="H256" s="345"/>
      <c r="I256" s="413">
        <v>0.55208333333333337</v>
      </c>
      <c r="J256" s="720">
        <v>6.25E-2</v>
      </c>
      <c r="K256" s="431">
        <f t="shared" ref="K256" si="314">I256+J256</f>
        <v>0.61458333333333337</v>
      </c>
      <c r="L256" s="409"/>
      <c r="M256" s="724"/>
      <c r="N256" s="406"/>
      <c r="O256" s="456"/>
      <c r="P256" s="724"/>
      <c r="Q256" s="431"/>
      <c r="R256" s="410">
        <v>0.40625</v>
      </c>
      <c r="S256" s="547">
        <v>6.25E-2</v>
      </c>
      <c r="T256" s="434">
        <f>R256+S256</f>
        <v>0.46875</v>
      </c>
      <c r="U256" s="413">
        <v>0.55208333333333337</v>
      </c>
      <c r="V256" s="720">
        <v>6.25E-2</v>
      </c>
      <c r="W256" s="431">
        <f t="shared" ref="W256" si="315">U256+V256</f>
        <v>0.61458333333333337</v>
      </c>
      <c r="X256" s="456"/>
      <c r="Y256" s="720"/>
      <c r="Z256" s="431"/>
      <c r="AA256" s="413"/>
      <c r="AB256" s="720"/>
      <c r="AC256" s="420"/>
      <c r="AD256" s="850" t="s">
        <v>153</v>
      </c>
    </row>
    <row r="257" spans="1:30" ht="21" customHeight="1" thickBot="1">
      <c r="A257" s="106"/>
      <c r="B257" s="26"/>
      <c r="C257" s="86"/>
      <c r="D257" s="1206"/>
      <c r="E257" s="1207"/>
      <c r="F257" s="277"/>
      <c r="G257" s="275"/>
      <c r="H257" s="345"/>
      <c r="I257" s="599"/>
      <c r="J257" s="924"/>
      <c r="K257" s="606"/>
      <c r="L257" s="436"/>
      <c r="M257" s="905"/>
      <c r="N257" s="418"/>
      <c r="O257" s="599"/>
      <c r="P257" s="924"/>
      <c r="Q257" s="606"/>
      <c r="R257" s="436"/>
      <c r="S257" s="905"/>
      <c r="T257" s="418"/>
      <c r="U257" s="436"/>
      <c r="V257" s="905"/>
      <c r="W257" s="418"/>
      <c r="X257" s="599"/>
      <c r="Y257" s="905"/>
      <c r="Z257" s="600"/>
      <c r="AA257" s="436">
        <v>0.60416666666666663</v>
      </c>
      <c r="AB257" s="905">
        <v>6.25E-2</v>
      </c>
      <c r="AC257" s="435">
        <f>AA257+AB257</f>
        <v>0.66666666666666663</v>
      </c>
      <c r="AD257" s="861" t="s">
        <v>248</v>
      </c>
    </row>
    <row r="258" spans="1:30" ht="21" customHeight="1" thickTop="1">
      <c r="A258" s="106"/>
      <c r="B258" s="26"/>
      <c r="C258" s="86"/>
      <c r="D258" s="348" t="s">
        <v>133</v>
      </c>
      <c r="E258" s="311">
        <v>4</v>
      </c>
      <c r="F258" s="277"/>
      <c r="G258" s="504">
        <v>0.41666666666666669</v>
      </c>
      <c r="H258" s="345"/>
      <c r="I258" s="1208">
        <v>0.55208333333333337</v>
      </c>
      <c r="J258" s="1209">
        <v>9.375E-2</v>
      </c>
      <c r="K258" s="986">
        <f t="shared" ref="K258" si="316">I258+J258</f>
        <v>0.64583333333333337</v>
      </c>
      <c r="L258" s="1208"/>
      <c r="M258" s="985"/>
      <c r="N258" s="1210"/>
      <c r="O258" s="984"/>
      <c r="P258" s="982"/>
      <c r="Q258" s="983"/>
      <c r="R258" s="1208">
        <v>0.375</v>
      </c>
      <c r="S258" s="1209">
        <v>9.375E-2</v>
      </c>
      <c r="T258" s="1210">
        <f>R258+S258</f>
        <v>0.46875</v>
      </c>
      <c r="U258" s="413">
        <v>0.55208333333333337</v>
      </c>
      <c r="V258" s="720">
        <v>6.25E-2</v>
      </c>
      <c r="W258" s="431">
        <f t="shared" ref="W258" si="317">U258+V258</f>
        <v>0.61458333333333337</v>
      </c>
      <c r="X258" s="456"/>
      <c r="Y258" s="720"/>
      <c r="Z258" s="431"/>
      <c r="AA258" s="413"/>
      <c r="AB258" s="720"/>
      <c r="AC258" s="420"/>
      <c r="AD258" s="850" t="s">
        <v>153</v>
      </c>
    </row>
    <row r="259" spans="1:30" ht="21" customHeight="1" thickBot="1">
      <c r="A259" s="107"/>
      <c r="B259" s="28"/>
      <c r="C259" s="87"/>
      <c r="D259" s="332"/>
      <c r="E259" s="308"/>
      <c r="F259" s="308"/>
      <c r="G259" s="309"/>
      <c r="H259" s="347"/>
      <c r="I259" s="518"/>
      <c r="J259" s="725"/>
      <c r="K259" s="521"/>
      <c r="L259" s="634"/>
      <c r="M259" s="741"/>
      <c r="N259" s="635"/>
      <c r="O259" s="518"/>
      <c r="P259" s="725"/>
      <c r="Q259" s="521"/>
      <c r="R259" s="634"/>
      <c r="S259" s="741"/>
      <c r="T259" s="635"/>
      <c r="U259" s="627"/>
      <c r="V259" s="732"/>
      <c r="W259" s="789"/>
      <c r="X259" s="481"/>
      <c r="Y259" s="732"/>
      <c r="Z259" s="482"/>
      <c r="AA259" s="627">
        <v>0.60416666666666663</v>
      </c>
      <c r="AB259" s="732">
        <v>6.25E-2</v>
      </c>
      <c r="AC259" s="629">
        <f>AA259+AB259</f>
        <v>0.66666666666666663</v>
      </c>
      <c r="AD259" s="1321" t="s">
        <v>248</v>
      </c>
    </row>
    <row r="260" spans="1:30" ht="21" customHeight="1">
      <c r="A260" s="1005"/>
      <c r="B260" s="38"/>
      <c r="C260" s="1317"/>
      <c r="D260" s="1313"/>
      <c r="E260" s="1318"/>
      <c r="F260" s="1318"/>
      <c r="G260" s="1311"/>
      <c r="H260" s="1319"/>
      <c r="I260" s="825"/>
      <c r="J260" s="1012">
        <v>4</v>
      </c>
      <c r="K260" s="825"/>
      <c r="L260" s="1277"/>
      <c r="M260" s="1278"/>
      <c r="N260" s="1277"/>
      <c r="O260" s="825"/>
      <c r="P260" s="1011"/>
      <c r="Q260" s="825"/>
      <c r="R260" s="1277"/>
      <c r="S260" s="1278"/>
      <c r="T260" s="1277"/>
      <c r="U260" s="1277"/>
      <c r="V260" s="1278"/>
      <c r="W260" s="1277"/>
      <c r="X260" s="825"/>
      <c r="Y260" s="1278"/>
      <c r="Z260" s="825"/>
      <c r="AA260" s="1277"/>
      <c r="AB260" s="1278"/>
      <c r="AC260" s="1277"/>
      <c r="AD260" s="1320"/>
    </row>
    <row r="261" spans="1:30" ht="21" customHeight="1" thickBot="1">
      <c r="A261" s="1005"/>
      <c r="B261" s="38"/>
      <c r="C261" s="1317"/>
      <c r="D261" s="1313"/>
      <c r="E261" s="1318"/>
      <c r="F261" s="1318"/>
      <c r="G261" s="1311"/>
      <c r="H261" s="1319"/>
      <c r="I261" s="825"/>
      <c r="J261" s="1011"/>
      <c r="K261" s="825"/>
      <c r="L261" s="1277"/>
      <c r="M261" s="1278"/>
      <c r="N261" s="1277"/>
      <c r="O261" s="825"/>
      <c r="P261" s="1011"/>
      <c r="Q261" s="825"/>
      <c r="R261" s="1277"/>
      <c r="S261" s="1278"/>
      <c r="T261" s="1277"/>
      <c r="U261" s="1277"/>
      <c r="V261" s="1278"/>
      <c r="W261" s="1277"/>
      <c r="X261" s="825"/>
      <c r="Y261" s="1278"/>
      <c r="Z261" s="825"/>
      <c r="AA261" s="1277"/>
      <c r="AB261" s="1278"/>
      <c r="AC261" s="1277"/>
      <c r="AD261" s="1320"/>
    </row>
    <row r="262" spans="1:30" ht="21" customHeight="1">
      <c r="A262" s="93" t="s">
        <v>0</v>
      </c>
      <c r="B262" s="85" t="s">
        <v>46</v>
      </c>
      <c r="C262" s="20" t="s">
        <v>31</v>
      </c>
      <c r="D262" s="20" t="s">
        <v>15</v>
      </c>
      <c r="E262" s="54" t="s">
        <v>16</v>
      </c>
      <c r="F262" s="54" t="s">
        <v>124</v>
      </c>
      <c r="G262" s="54" t="s">
        <v>292</v>
      </c>
      <c r="H262" s="49" t="s">
        <v>124</v>
      </c>
      <c r="I262" s="1677" t="s">
        <v>294</v>
      </c>
      <c r="J262" s="1678"/>
      <c r="K262" s="1678"/>
      <c r="L262" s="1678"/>
      <c r="M262" s="1678"/>
      <c r="N262" s="1678"/>
      <c r="O262" s="1678"/>
      <c r="P262" s="1678"/>
      <c r="Q262" s="1678"/>
      <c r="R262" s="1678"/>
      <c r="S262" s="1678"/>
      <c r="T262" s="1678"/>
      <c r="U262" s="1678"/>
      <c r="V262" s="1678"/>
      <c r="W262" s="1678"/>
      <c r="X262" s="1678"/>
      <c r="Y262" s="1678"/>
      <c r="Z262" s="1678"/>
      <c r="AA262" s="1678"/>
      <c r="AB262" s="1678"/>
      <c r="AC262" s="1679"/>
      <c r="AD262" s="8" t="s">
        <v>4</v>
      </c>
    </row>
    <row r="263" spans="1:30" ht="21" customHeight="1" thickBot="1">
      <c r="A263" s="94" t="s">
        <v>1</v>
      </c>
      <c r="B263" s="9"/>
      <c r="C263" s="21" t="s">
        <v>168</v>
      </c>
      <c r="D263" s="21" t="s">
        <v>297</v>
      </c>
      <c r="E263" s="55" t="s">
        <v>290</v>
      </c>
      <c r="F263" s="55" t="s">
        <v>290</v>
      </c>
      <c r="G263" s="55" t="s">
        <v>45</v>
      </c>
      <c r="H263" s="50" t="s">
        <v>293</v>
      </c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6" t="s">
        <v>2</v>
      </c>
    </row>
    <row r="264" spans="1:30" ht="21" customHeight="1">
      <c r="A264" s="94"/>
      <c r="B264" s="9"/>
      <c r="C264" s="21" t="s">
        <v>295</v>
      </c>
      <c r="D264" s="21"/>
      <c r="E264" s="55" t="s">
        <v>17</v>
      </c>
      <c r="F264" s="55" t="s">
        <v>291</v>
      </c>
      <c r="G264" s="55" t="s">
        <v>121</v>
      </c>
      <c r="H264" s="50" t="s">
        <v>125</v>
      </c>
      <c r="I264" s="1666" t="s">
        <v>18</v>
      </c>
      <c r="J264" s="1667"/>
      <c r="K264" s="1668"/>
      <c r="L264" s="1666" t="s">
        <v>22</v>
      </c>
      <c r="M264" s="1667"/>
      <c r="N264" s="1668"/>
      <c r="O264" s="1666" t="s">
        <v>5</v>
      </c>
      <c r="P264" s="1667"/>
      <c r="Q264" s="1668"/>
      <c r="R264" s="1666" t="s">
        <v>6</v>
      </c>
      <c r="S264" s="1667"/>
      <c r="T264" s="1668"/>
      <c r="U264" s="1666" t="s">
        <v>7</v>
      </c>
      <c r="V264" s="1667"/>
      <c r="W264" s="1668"/>
      <c r="X264" s="1666" t="s">
        <v>8</v>
      </c>
      <c r="Y264" s="1667"/>
      <c r="Z264" s="1668"/>
      <c r="AA264" s="1666" t="s">
        <v>23</v>
      </c>
      <c r="AB264" s="1667"/>
      <c r="AC264" s="1668"/>
      <c r="AD264" s="6" t="s">
        <v>3</v>
      </c>
    </row>
    <row r="265" spans="1:30" ht="21" customHeight="1" thickBot="1">
      <c r="A265" s="95"/>
      <c r="B265" s="23"/>
      <c r="C265" s="22" t="s">
        <v>296</v>
      </c>
      <c r="D265" s="22"/>
      <c r="E265" s="23"/>
      <c r="F265" s="23"/>
      <c r="G265" s="56" t="s">
        <v>122</v>
      </c>
      <c r="H265" s="48" t="s">
        <v>122</v>
      </c>
      <c r="I265" s="63" t="s">
        <v>19</v>
      </c>
      <c r="J265" s="64" t="s">
        <v>20</v>
      </c>
      <c r="K265" s="65" t="s">
        <v>21</v>
      </c>
      <c r="L265" s="63" t="s">
        <v>19</v>
      </c>
      <c r="M265" s="64" t="s">
        <v>20</v>
      </c>
      <c r="N265" s="65" t="s">
        <v>21</v>
      </c>
      <c r="O265" s="63" t="s">
        <v>19</v>
      </c>
      <c r="P265" s="64" t="s">
        <v>20</v>
      </c>
      <c r="Q265" s="65" t="s">
        <v>21</v>
      </c>
      <c r="R265" s="63" t="s">
        <v>19</v>
      </c>
      <c r="S265" s="64" t="s">
        <v>20</v>
      </c>
      <c r="T265" s="65" t="s">
        <v>21</v>
      </c>
      <c r="U265" s="63" t="s">
        <v>19</v>
      </c>
      <c r="V265" s="64" t="s">
        <v>20</v>
      </c>
      <c r="W265" s="65" t="s">
        <v>21</v>
      </c>
      <c r="X265" s="63" t="s">
        <v>19</v>
      </c>
      <c r="Y265" s="64" t="s">
        <v>20</v>
      </c>
      <c r="Z265" s="65" t="s">
        <v>21</v>
      </c>
      <c r="AA265" s="63" t="s">
        <v>19</v>
      </c>
      <c r="AB265" s="64" t="s">
        <v>20</v>
      </c>
      <c r="AC265" s="65" t="s">
        <v>21</v>
      </c>
      <c r="AD265" s="6"/>
    </row>
    <row r="266" spans="1:30" ht="21" customHeight="1" thickBot="1">
      <c r="A266" s="96">
        <v>1</v>
      </c>
      <c r="B266" s="10">
        <v>2</v>
      </c>
      <c r="C266" s="24">
        <v>3</v>
      </c>
      <c r="D266" s="24">
        <v>4</v>
      </c>
      <c r="E266" s="24">
        <v>5</v>
      </c>
      <c r="F266" s="10">
        <v>6</v>
      </c>
      <c r="G266" s="10">
        <v>7</v>
      </c>
      <c r="H266" s="7">
        <v>8</v>
      </c>
      <c r="I266" s="1680">
        <v>9</v>
      </c>
      <c r="J266" s="1681"/>
      <c r="K266" s="1682"/>
      <c r="L266" s="1680">
        <v>10</v>
      </c>
      <c r="M266" s="1681"/>
      <c r="N266" s="1682"/>
      <c r="O266" s="1680">
        <v>11</v>
      </c>
      <c r="P266" s="1681"/>
      <c r="Q266" s="1682"/>
      <c r="R266" s="1680">
        <v>12</v>
      </c>
      <c r="S266" s="1681"/>
      <c r="T266" s="1682"/>
      <c r="U266" s="1680">
        <v>13</v>
      </c>
      <c r="V266" s="1681"/>
      <c r="W266" s="1682"/>
      <c r="X266" s="1680">
        <v>14</v>
      </c>
      <c r="Y266" s="1681"/>
      <c r="Z266" s="1682"/>
      <c r="AA266" s="1680">
        <v>15</v>
      </c>
      <c r="AB266" s="1681"/>
      <c r="AC266" s="1682"/>
      <c r="AD266" s="7">
        <v>16</v>
      </c>
    </row>
    <row r="267" spans="1:30" ht="16.2" thickTop="1">
      <c r="A267" s="113" t="s">
        <v>161</v>
      </c>
      <c r="B267" s="25" t="s">
        <v>283</v>
      </c>
      <c r="C267" s="11" t="s">
        <v>175</v>
      </c>
      <c r="D267" s="356" t="s">
        <v>29</v>
      </c>
      <c r="E267" s="357">
        <v>20</v>
      </c>
      <c r="F267" s="351">
        <f>SUM(E267:E269)</f>
        <v>20</v>
      </c>
      <c r="G267" s="479">
        <v>0.25</v>
      </c>
      <c r="H267" s="665"/>
      <c r="I267" s="410">
        <v>0.77083333333333337</v>
      </c>
      <c r="J267" s="731">
        <v>6.25E-2</v>
      </c>
      <c r="K267" s="434">
        <f>I267+J267</f>
        <v>0.83333333333333337</v>
      </c>
      <c r="L267" s="410"/>
      <c r="M267" s="731"/>
      <c r="N267" s="434"/>
      <c r="O267" s="410">
        <v>0.77083333333333337</v>
      </c>
      <c r="P267" s="731">
        <v>6.25E-2</v>
      </c>
      <c r="Q267" s="434">
        <f>O267+P267</f>
        <v>0.83333333333333337</v>
      </c>
      <c r="R267" s="410">
        <v>0.47916666666666669</v>
      </c>
      <c r="S267" s="731">
        <v>3.125E-2</v>
      </c>
      <c r="T267" s="434">
        <f>R267+S267</f>
        <v>0.51041666666666674</v>
      </c>
      <c r="U267" s="477"/>
      <c r="V267" s="723"/>
      <c r="W267" s="478"/>
      <c r="X267" s="477"/>
      <c r="Y267" s="731"/>
      <c r="Z267" s="478"/>
      <c r="AA267" s="1208"/>
      <c r="AB267" s="985"/>
      <c r="AC267" s="1212"/>
      <c r="AD267" s="817" t="s">
        <v>155</v>
      </c>
    </row>
    <row r="268" spans="1:30" ht="15.6">
      <c r="A268" s="645" t="s">
        <v>40</v>
      </c>
      <c r="B268" s="30"/>
      <c r="C268" s="690" t="s">
        <v>142</v>
      </c>
      <c r="D268" s="266"/>
      <c r="E268" s="268"/>
      <c r="F268" s="288"/>
      <c r="G268" s="462"/>
      <c r="H268" s="632">
        <v>0.25</v>
      </c>
      <c r="I268" s="413"/>
      <c r="J268" s="720"/>
      <c r="K268" s="420"/>
      <c r="L268" s="413"/>
      <c r="M268" s="720"/>
      <c r="N268" s="420"/>
      <c r="O268" s="413"/>
      <c r="P268" s="720"/>
      <c r="Q268" s="420"/>
      <c r="R268" s="413"/>
      <c r="S268" s="720"/>
      <c r="T268" s="420"/>
      <c r="U268" s="413"/>
      <c r="V268" s="722"/>
      <c r="W268" s="420"/>
      <c r="X268" s="413">
        <v>0.625</v>
      </c>
      <c r="Y268" s="720">
        <v>3.125E-2</v>
      </c>
      <c r="Z268" s="420">
        <f>X268+Y268</f>
        <v>0.65625</v>
      </c>
      <c r="AA268" s="413"/>
      <c r="AB268" s="720"/>
      <c r="AC268" s="420"/>
      <c r="AD268" s="849" t="s">
        <v>249</v>
      </c>
    </row>
    <row r="269" spans="1:30" ht="16.2" thickBot="1">
      <c r="A269" s="104" t="s">
        <v>41</v>
      </c>
      <c r="B269" s="31"/>
      <c r="C269" s="70" t="s">
        <v>174</v>
      </c>
      <c r="D269" s="332"/>
      <c r="E269" s="317"/>
      <c r="F269" s="308"/>
      <c r="G269" s="309"/>
      <c r="H269" s="347"/>
      <c r="I269" s="634"/>
      <c r="J269" s="732"/>
      <c r="K269" s="635"/>
      <c r="L269" s="634"/>
      <c r="M269" s="732"/>
      <c r="N269" s="635"/>
      <c r="O269" s="634"/>
      <c r="P269" s="732"/>
      <c r="Q269" s="635"/>
      <c r="R269" s="634"/>
      <c r="S269" s="732"/>
      <c r="T269" s="635"/>
      <c r="U269" s="634"/>
      <c r="V269" s="732"/>
      <c r="W269" s="635"/>
      <c r="X269" s="518"/>
      <c r="Y269" s="741"/>
      <c r="Z269" s="520"/>
      <c r="AA269" s="634"/>
      <c r="AB269" s="732"/>
      <c r="AC269" s="635"/>
      <c r="AD269" s="851"/>
    </row>
    <row r="270" spans="1:30" ht="15.6">
      <c r="A270" s="103" t="s">
        <v>143</v>
      </c>
      <c r="B270" s="25" t="s">
        <v>307</v>
      </c>
      <c r="C270" s="89" t="s">
        <v>175</v>
      </c>
      <c r="D270" s="310" t="s">
        <v>345</v>
      </c>
      <c r="E270" s="336"/>
      <c r="F270" s="277"/>
      <c r="G270" s="483">
        <v>0.33333333333333331</v>
      </c>
      <c r="H270" s="605"/>
      <c r="I270" s="413"/>
      <c r="J270" s="722"/>
      <c r="K270" s="420"/>
      <c r="L270" s="413">
        <v>0.6875</v>
      </c>
      <c r="M270" s="722">
        <v>6.25E-2</v>
      </c>
      <c r="N270" s="420">
        <f>L270+M270</f>
        <v>0.75</v>
      </c>
      <c r="O270" s="413"/>
      <c r="P270" s="722"/>
      <c r="Q270" s="420"/>
      <c r="R270" s="458"/>
      <c r="S270" s="722"/>
      <c r="T270" s="461"/>
      <c r="U270" s="458"/>
      <c r="V270" s="724"/>
      <c r="W270" s="461"/>
      <c r="X270" s="458"/>
      <c r="Y270" s="722"/>
      <c r="Z270" s="461"/>
      <c r="AA270" s="413">
        <v>0.6875</v>
      </c>
      <c r="AB270" s="722">
        <v>6.25E-2</v>
      </c>
      <c r="AC270" s="420">
        <f>AA270+AB270</f>
        <v>0.75</v>
      </c>
      <c r="AD270" s="849" t="s">
        <v>226</v>
      </c>
    </row>
    <row r="271" spans="1:30" ht="15.6">
      <c r="A271" s="103" t="s">
        <v>162</v>
      </c>
      <c r="B271" s="30" t="s">
        <v>347</v>
      </c>
      <c r="C271" s="89" t="s">
        <v>142</v>
      </c>
      <c r="D271" s="270"/>
      <c r="E271" s="336"/>
      <c r="F271" s="277">
        <v>0</v>
      </c>
      <c r="G271" s="462"/>
      <c r="H271" s="605">
        <v>0.5</v>
      </c>
      <c r="I271" s="432"/>
      <c r="J271" s="722"/>
      <c r="K271" s="433"/>
      <c r="L271" s="413">
        <v>0.76041666666666663</v>
      </c>
      <c r="M271" s="722">
        <v>6.25E-2</v>
      </c>
      <c r="N271" s="420">
        <f>L271+M271</f>
        <v>0.82291666666666663</v>
      </c>
      <c r="O271" s="413"/>
      <c r="P271" s="722"/>
      <c r="Q271" s="420"/>
      <c r="R271" s="458"/>
      <c r="S271" s="722"/>
      <c r="T271" s="461"/>
      <c r="U271" s="458"/>
      <c r="V271" s="724"/>
      <c r="W271" s="461"/>
      <c r="X271" s="458"/>
      <c r="Y271" s="722"/>
      <c r="Z271" s="461"/>
      <c r="AA271" s="413"/>
      <c r="AB271" s="722"/>
      <c r="AC271" s="420"/>
      <c r="AD271" s="849" t="s">
        <v>222</v>
      </c>
    </row>
    <row r="272" spans="1:30" ht="16.2" thickBot="1">
      <c r="A272" s="103" t="s">
        <v>50</v>
      </c>
      <c r="B272" s="30"/>
      <c r="C272" s="89" t="s">
        <v>174</v>
      </c>
      <c r="D272" s="1203"/>
      <c r="E272" s="1207"/>
      <c r="F272" s="277"/>
      <c r="G272" s="1205"/>
      <c r="H272" s="339"/>
      <c r="I272" s="436">
        <v>0.625</v>
      </c>
      <c r="J272" s="1216">
        <v>6.25E-2</v>
      </c>
      <c r="K272" s="418">
        <f>I272+J272</f>
        <v>0.6875</v>
      </c>
      <c r="L272" s="436"/>
      <c r="M272" s="905"/>
      <c r="N272" s="418"/>
      <c r="O272" s="893"/>
      <c r="P272" s="924"/>
      <c r="Q272" s="606"/>
      <c r="R272" s="893"/>
      <c r="S272" s="924"/>
      <c r="T272" s="606"/>
      <c r="U272" s="436"/>
      <c r="V272" s="905"/>
      <c r="W272" s="418"/>
      <c r="X272" s="893"/>
      <c r="Y272" s="924"/>
      <c r="Z272" s="600"/>
      <c r="AA272" s="436"/>
      <c r="AB272" s="417"/>
      <c r="AC272" s="435"/>
      <c r="AD272" s="868" t="s">
        <v>153</v>
      </c>
    </row>
    <row r="273" spans="1:30" ht="16.2" thickTop="1">
      <c r="A273" s="103"/>
      <c r="B273" s="30"/>
      <c r="C273" s="89"/>
      <c r="D273" s="348" t="s">
        <v>312</v>
      </c>
      <c r="E273" s="306"/>
      <c r="F273" s="277"/>
      <c r="G273" s="664">
        <v>0.125</v>
      </c>
      <c r="H273" s="339"/>
      <c r="I273" s="413">
        <v>0.55208333333333337</v>
      </c>
      <c r="J273" s="720">
        <v>3.125E-2</v>
      </c>
      <c r="K273" s="431">
        <f t="shared" ref="K273" si="318">I273+J273</f>
        <v>0.58333333333333337</v>
      </c>
      <c r="L273" s="1208"/>
      <c r="M273" s="985"/>
      <c r="N273" s="1210"/>
      <c r="O273" s="981"/>
      <c r="P273" s="982"/>
      <c r="Q273" s="983"/>
      <c r="R273" s="981"/>
      <c r="S273" s="982"/>
      <c r="T273" s="983"/>
      <c r="U273" s="1208"/>
      <c r="V273" s="985"/>
      <c r="W273" s="1210"/>
      <c r="X273" s="981"/>
      <c r="Y273" s="982"/>
      <c r="Z273" s="986"/>
      <c r="AA273" s="642"/>
      <c r="AB273" s="515"/>
      <c r="AC273" s="857"/>
      <c r="AD273" s="850" t="s">
        <v>153</v>
      </c>
    </row>
    <row r="274" spans="1:30" ht="16.2" thickBot="1">
      <c r="A274" s="103"/>
      <c r="B274" s="1224"/>
      <c r="C274" s="89"/>
      <c r="D274" s="1217"/>
      <c r="E274" s="1218"/>
      <c r="F274" s="277"/>
      <c r="G274" s="1205"/>
      <c r="H274" s="339"/>
      <c r="I274" s="640"/>
      <c r="J274" s="1219"/>
      <c r="K274" s="1220"/>
      <c r="L274" s="640"/>
      <c r="M274" s="931"/>
      <c r="N274" s="1220"/>
      <c r="O274" s="1221"/>
      <c r="P274" s="1222"/>
      <c r="Q274" s="1223"/>
      <c r="R274" s="1221"/>
      <c r="S274" s="1222"/>
      <c r="T274" s="1223"/>
      <c r="U274" s="640"/>
      <c r="V274" s="931"/>
      <c r="W274" s="1220"/>
      <c r="X274" s="1221"/>
      <c r="Y274" s="1222"/>
      <c r="Z274" s="1223"/>
      <c r="AA274" s="436">
        <v>0.60416666666666663</v>
      </c>
      <c r="AB274" s="905">
        <v>6.25E-2</v>
      </c>
      <c r="AC274" s="435">
        <f>AA274+AB274</f>
        <v>0.66666666666666663</v>
      </c>
      <c r="AD274" s="860" t="s">
        <v>248</v>
      </c>
    </row>
    <row r="275" spans="1:30" ht="16.2" thickTop="1">
      <c r="A275" s="103"/>
      <c r="B275" s="30" t="s">
        <v>348</v>
      </c>
      <c r="C275" s="89"/>
      <c r="D275" s="348" t="s">
        <v>29</v>
      </c>
      <c r="E275" s="306"/>
      <c r="F275" s="277"/>
      <c r="G275" s="664">
        <v>4.1666666666666664E-2</v>
      </c>
      <c r="H275" s="339"/>
      <c r="I275" s="1208"/>
      <c r="J275" s="1212"/>
      <c r="K275" s="1210"/>
      <c r="L275" s="1208"/>
      <c r="M275" s="985"/>
      <c r="N275" s="1210"/>
      <c r="O275" s="981"/>
      <c r="P275" s="982"/>
      <c r="Q275" s="983"/>
      <c r="R275" s="981"/>
      <c r="S275" s="982"/>
      <c r="T275" s="983"/>
      <c r="U275" s="1208"/>
      <c r="V275" s="985"/>
      <c r="W275" s="1210"/>
      <c r="X275" s="981"/>
      <c r="Y275" s="982"/>
      <c r="Z275" s="983"/>
      <c r="AA275" s="1208">
        <v>0.5625</v>
      </c>
      <c r="AB275" s="985">
        <v>3.125E-2</v>
      </c>
      <c r="AC275" s="1211">
        <f>AA275+AB275</f>
        <v>0.59375</v>
      </c>
      <c r="AD275" s="1225" t="s">
        <v>248</v>
      </c>
    </row>
    <row r="276" spans="1:30" ht="16.2" thickBot="1">
      <c r="A276" s="104"/>
      <c r="B276" s="31"/>
      <c r="C276" s="87"/>
      <c r="D276" s="332"/>
      <c r="E276" s="317"/>
      <c r="F276" s="308"/>
      <c r="G276" s="309"/>
      <c r="H276" s="341"/>
      <c r="I276" s="757"/>
      <c r="J276" s="725"/>
      <c r="K276" s="521"/>
      <c r="L276" s="757"/>
      <c r="M276" s="725"/>
      <c r="N276" s="521"/>
      <c r="O276" s="757"/>
      <c r="P276" s="725"/>
      <c r="Q276" s="521"/>
      <c r="R276" s="757"/>
      <c r="S276" s="725"/>
      <c r="T276" s="521"/>
      <c r="U276" s="757"/>
      <c r="V276" s="725"/>
      <c r="W276" s="521"/>
      <c r="X276" s="757"/>
      <c r="Y276" s="725"/>
      <c r="Z276" s="521"/>
      <c r="AA276" s="757"/>
      <c r="AB276" s="473"/>
      <c r="AC276" s="521"/>
      <c r="AD276" s="851"/>
    </row>
    <row r="277" spans="1:30" ht="15.6">
      <c r="A277" s="119" t="s">
        <v>144</v>
      </c>
      <c r="B277" s="25" t="s">
        <v>283</v>
      </c>
      <c r="C277" s="59" t="s">
        <v>175</v>
      </c>
      <c r="D277" s="254" t="s">
        <v>135</v>
      </c>
      <c r="E277" s="255">
        <v>15</v>
      </c>
      <c r="F277" s="209"/>
      <c r="G277" s="423">
        <v>0.58333333333333337</v>
      </c>
      <c r="H277" s="231"/>
      <c r="I277" s="410"/>
      <c r="J277" s="731"/>
      <c r="K277" s="412"/>
      <c r="L277" s="410">
        <v>0.76041666666666663</v>
      </c>
      <c r="M277" s="731">
        <v>6.25E-2</v>
      </c>
      <c r="N277" s="412">
        <f>L277+M277</f>
        <v>0.82291666666666663</v>
      </c>
      <c r="O277" s="410"/>
      <c r="P277" s="731"/>
      <c r="Q277" s="412"/>
      <c r="R277" s="674"/>
      <c r="S277" s="731"/>
      <c r="T277" s="434"/>
      <c r="U277" s="410">
        <v>0.76041666666666663</v>
      </c>
      <c r="V277" s="731">
        <v>6.25E-2</v>
      </c>
      <c r="W277" s="412">
        <f>U277+V277</f>
        <v>0.82291666666666663</v>
      </c>
      <c r="X277" s="674"/>
      <c r="Y277" s="731"/>
      <c r="Z277" s="434"/>
      <c r="AA277" s="410"/>
      <c r="AB277" s="731"/>
      <c r="AC277" s="412"/>
      <c r="AD277" s="1752" t="s">
        <v>222</v>
      </c>
    </row>
    <row r="278" spans="1:30" ht="15.6">
      <c r="A278" s="106" t="s">
        <v>80</v>
      </c>
      <c r="B278" s="30"/>
      <c r="C278" s="57" t="s">
        <v>142</v>
      </c>
      <c r="D278" s="246"/>
      <c r="E278" s="256"/>
      <c r="F278" s="143"/>
      <c r="G278" s="422"/>
      <c r="H278" s="232"/>
      <c r="I278" s="413"/>
      <c r="J278" s="722"/>
      <c r="K278" s="415"/>
      <c r="L278" s="419"/>
      <c r="M278" s="722"/>
      <c r="N278" s="420"/>
      <c r="O278" s="413">
        <v>0.72916666666666663</v>
      </c>
      <c r="P278" s="722">
        <v>3.125E-2</v>
      </c>
      <c r="Q278" s="415">
        <f>O278+P278</f>
        <v>0.76041666666666663</v>
      </c>
      <c r="R278" s="419"/>
      <c r="S278" s="722"/>
      <c r="T278" s="420"/>
      <c r="U278" s="413"/>
      <c r="V278" s="722"/>
      <c r="W278" s="415"/>
      <c r="X278" s="516"/>
      <c r="Y278" s="720"/>
      <c r="Z278" s="406"/>
      <c r="AA278" s="413">
        <v>0.40625</v>
      </c>
      <c r="AB278" s="722">
        <v>6.25E-2</v>
      </c>
      <c r="AC278" s="415">
        <f>AA278+AB278</f>
        <v>0.46875</v>
      </c>
      <c r="AD278" s="1669" t="s">
        <v>223</v>
      </c>
    </row>
    <row r="279" spans="1:30" ht="15.6">
      <c r="A279" s="106" t="s">
        <v>51</v>
      </c>
      <c r="B279" s="30"/>
      <c r="C279" s="57" t="s">
        <v>174</v>
      </c>
      <c r="D279" s="246"/>
      <c r="E279" s="256"/>
      <c r="F279" s="143"/>
      <c r="G279" s="73"/>
      <c r="H279" s="232"/>
      <c r="I279" s="432"/>
      <c r="J279" s="722"/>
      <c r="K279" s="433"/>
      <c r="L279" s="855"/>
      <c r="M279" s="722"/>
      <c r="N279" s="551"/>
      <c r="O279" s="413">
        <v>0.77083333333333337</v>
      </c>
      <c r="P279" s="722">
        <v>6.25E-2</v>
      </c>
      <c r="Q279" s="415">
        <f>O279+P279</f>
        <v>0.83333333333333337</v>
      </c>
      <c r="R279" s="419"/>
      <c r="S279" s="722"/>
      <c r="T279" s="420"/>
      <c r="U279" s="432"/>
      <c r="V279" s="722"/>
      <c r="W279" s="433"/>
      <c r="X279" s="517"/>
      <c r="Y279" s="722"/>
      <c r="Z279" s="460"/>
      <c r="AA279" s="432"/>
      <c r="AB279" s="722"/>
      <c r="AC279" s="433"/>
      <c r="AD279" s="1670"/>
    </row>
    <row r="280" spans="1:30" ht="15.6">
      <c r="A280" s="106"/>
      <c r="B280" s="30"/>
      <c r="C280" s="57"/>
      <c r="D280" s="249"/>
      <c r="E280" s="257"/>
      <c r="F280" s="143"/>
      <c r="G280" s="73"/>
      <c r="H280" s="232"/>
      <c r="I280" s="630"/>
      <c r="J280" s="742"/>
      <c r="K280" s="667"/>
      <c r="L280" s="413">
        <v>0.71875</v>
      </c>
      <c r="M280" s="722">
        <v>3.125E-2</v>
      </c>
      <c r="N280" s="415">
        <f>L280+M280</f>
        <v>0.75</v>
      </c>
      <c r="O280" s="630"/>
      <c r="P280" s="742"/>
      <c r="Q280" s="433"/>
      <c r="R280" s="855"/>
      <c r="S280" s="722"/>
      <c r="T280" s="551"/>
      <c r="U280" s="432"/>
      <c r="V280" s="722"/>
      <c r="W280" s="433"/>
      <c r="X280" s="517"/>
      <c r="Y280" s="722"/>
      <c r="Z280" s="460"/>
      <c r="AA280" s="413">
        <v>0.5</v>
      </c>
      <c r="AB280" s="722">
        <v>6.25E-2</v>
      </c>
      <c r="AC280" s="415">
        <f>AA280+AB280</f>
        <v>0.5625</v>
      </c>
      <c r="AD280" s="853" t="s">
        <v>225</v>
      </c>
    </row>
    <row r="281" spans="1:30" ht="15.6">
      <c r="A281" s="106"/>
      <c r="B281" s="30"/>
      <c r="C281" s="57"/>
      <c r="D281" s="249"/>
      <c r="E281" s="257"/>
      <c r="F281" s="143"/>
      <c r="G281" s="73"/>
      <c r="H281" s="232"/>
      <c r="I281" s="630"/>
      <c r="J281" s="742"/>
      <c r="K281" s="667"/>
      <c r="L281" s="668"/>
      <c r="M281" s="742"/>
      <c r="N281" s="807"/>
      <c r="O281" s="630"/>
      <c r="P281" s="742"/>
      <c r="Q281" s="643"/>
      <c r="R281" s="856"/>
      <c r="S281" s="754"/>
      <c r="T281" s="857"/>
      <c r="U281" s="642"/>
      <c r="V281" s="754"/>
      <c r="W281" s="643"/>
      <c r="X281" s="419">
        <v>0.6875</v>
      </c>
      <c r="Y281" s="720">
        <v>6.25E-2</v>
      </c>
      <c r="Z281" s="420">
        <f>X281+Y281</f>
        <v>0.75</v>
      </c>
      <c r="AA281" s="630"/>
      <c r="AB281" s="742"/>
      <c r="AC281" s="667"/>
      <c r="AD281" s="853" t="s">
        <v>226</v>
      </c>
    </row>
    <row r="282" spans="1:30" ht="16.2" thickBot="1">
      <c r="A282" s="106"/>
      <c r="B282" s="26"/>
      <c r="C282" s="102"/>
      <c r="D282" s="249"/>
      <c r="E282" s="257"/>
      <c r="F282" s="58">
        <f>SUM(E277:E288)</f>
        <v>40</v>
      </c>
      <c r="G282" s="73"/>
      <c r="H282" s="644">
        <v>1.4166666666666667</v>
      </c>
      <c r="I282" s="436"/>
      <c r="J282" s="905"/>
      <c r="K282" s="435"/>
      <c r="L282" s="416"/>
      <c r="M282" s="905"/>
      <c r="N282" s="418"/>
      <c r="O282" s="436"/>
      <c r="P282" s="905"/>
      <c r="Q282" s="435"/>
      <c r="R282" s="599"/>
      <c r="S282" s="905"/>
      <c r="T282" s="606"/>
      <c r="U282" s="599"/>
      <c r="V282" s="924"/>
      <c r="W282" s="600"/>
      <c r="X282" s="858"/>
      <c r="Y282" s="905"/>
      <c r="Z282" s="606"/>
      <c r="AA282" s="599"/>
      <c r="AB282" s="924"/>
      <c r="AC282" s="600"/>
      <c r="AD282" s="859" t="s">
        <v>224</v>
      </c>
    </row>
    <row r="283" spans="1:30" ht="16.2" thickTop="1">
      <c r="A283" s="106"/>
      <c r="B283" s="26"/>
      <c r="C283" s="102"/>
      <c r="D283" s="246" t="s">
        <v>253</v>
      </c>
      <c r="E283" s="256">
        <v>13</v>
      </c>
      <c r="F283" s="143"/>
      <c r="G283" s="422">
        <v>0.5</v>
      </c>
      <c r="H283" s="232"/>
      <c r="I283" s="413">
        <v>0.625</v>
      </c>
      <c r="J283" s="720">
        <v>9.375E-2</v>
      </c>
      <c r="K283" s="415">
        <f>I283+J283</f>
        <v>0.71875</v>
      </c>
      <c r="L283" s="419"/>
      <c r="M283" s="720"/>
      <c r="N283" s="420"/>
      <c r="O283" s="413">
        <v>0.55208333333333337</v>
      </c>
      <c r="P283" s="720">
        <v>9.375E-2</v>
      </c>
      <c r="Q283" s="415">
        <f>O283+P283</f>
        <v>0.64583333333333337</v>
      </c>
      <c r="R283" s="419"/>
      <c r="S283" s="720"/>
      <c r="T283" s="420"/>
      <c r="U283" s="413"/>
      <c r="V283" s="720"/>
      <c r="W283" s="415"/>
      <c r="X283" s="419"/>
      <c r="Y283" s="720"/>
      <c r="Z283" s="420"/>
      <c r="AA283" s="413">
        <v>0.33333333333333331</v>
      </c>
      <c r="AB283" s="720">
        <v>6.25E-2</v>
      </c>
      <c r="AC283" s="415">
        <f>AA283+AB283</f>
        <v>0.39583333333333331</v>
      </c>
      <c r="AD283" s="854" t="s">
        <v>153</v>
      </c>
    </row>
    <row r="284" spans="1:30" ht="15.6">
      <c r="A284" s="106"/>
      <c r="B284" s="26"/>
      <c r="C284" s="102"/>
      <c r="D284" s="135"/>
      <c r="E284" s="224"/>
      <c r="F284" s="143"/>
      <c r="G284" s="73"/>
      <c r="H284" s="232"/>
      <c r="I284" s="413"/>
      <c r="J284" s="722"/>
      <c r="K284" s="415"/>
      <c r="L284" s="419"/>
      <c r="M284" s="722"/>
      <c r="N284" s="420"/>
      <c r="O284" s="413"/>
      <c r="P284" s="722"/>
      <c r="Q284" s="415"/>
      <c r="R284" s="413"/>
      <c r="S284" s="722"/>
      <c r="T284" s="420"/>
      <c r="U284" s="413"/>
      <c r="V284" s="722"/>
      <c r="W284" s="415"/>
      <c r="X284" s="419">
        <v>0.625</v>
      </c>
      <c r="Y284" s="722">
        <v>6.25E-2</v>
      </c>
      <c r="Z284" s="420">
        <f>X284+Y284</f>
        <v>0.6875</v>
      </c>
      <c r="AA284" s="413"/>
      <c r="AB284" s="720"/>
      <c r="AC284" s="415"/>
      <c r="AD284" s="853" t="s">
        <v>226</v>
      </c>
    </row>
    <row r="285" spans="1:30" ht="16.2" thickBot="1">
      <c r="A285" s="106"/>
      <c r="B285" s="26"/>
      <c r="C285" s="102"/>
      <c r="D285" s="135"/>
      <c r="E285" s="224"/>
      <c r="F285" s="143"/>
      <c r="G285" s="73"/>
      <c r="H285" s="232"/>
      <c r="I285" s="436"/>
      <c r="J285" s="905"/>
      <c r="K285" s="435"/>
      <c r="L285" s="416"/>
      <c r="M285" s="905"/>
      <c r="N285" s="418"/>
      <c r="O285" s="436"/>
      <c r="P285" s="905"/>
      <c r="Q285" s="435"/>
      <c r="R285" s="436"/>
      <c r="S285" s="905"/>
      <c r="T285" s="418"/>
      <c r="U285" s="436">
        <v>0.6875</v>
      </c>
      <c r="V285" s="905">
        <v>6.25E-2</v>
      </c>
      <c r="W285" s="435">
        <f>U285+V285</f>
        <v>0.75</v>
      </c>
      <c r="X285" s="416"/>
      <c r="Y285" s="905"/>
      <c r="Z285" s="435"/>
      <c r="AA285" s="436"/>
      <c r="AB285" s="905"/>
      <c r="AC285" s="435"/>
      <c r="AD285" s="860" t="s">
        <v>225</v>
      </c>
    </row>
    <row r="286" spans="1:30" ht="16.2" thickTop="1">
      <c r="A286" s="106"/>
      <c r="B286" s="26"/>
      <c r="C286" s="102"/>
      <c r="D286" s="246" t="s">
        <v>28</v>
      </c>
      <c r="E286" s="256">
        <v>12</v>
      </c>
      <c r="F286" s="143"/>
      <c r="G286" s="422">
        <v>0.33333333333333331</v>
      </c>
      <c r="H286" s="232"/>
      <c r="I286" s="413">
        <v>0.77083333333333337</v>
      </c>
      <c r="J286" s="720">
        <v>6.25E-2</v>
      </c>
      <c r="K286" s="415">
        <f>I286+J286</f>
        <v>0.83333333333333337</v>
      </c>
      <c r="L286" s="419"/>
      <c r="M286" s="720"/>
      <c r="N286" s="420"/>
      <c r="O286" s="172"/>
      <c r="P286" s="1194"/>
      <c r="Q286" s="138"/>
      <c r="R286" s="413"/>
      <c r="S286" s="720"/>
      <c r="T286" s="420"/>
      <c r="U286" s="413">
        <v>0.55208333333333337</v>
      </c>
      <c r="V286" s="720">
        <v>6.25E-2</v>
      </c>
      <c r="W286" s="415">
        <f>U286+V286</f>
        <v>0.61458333333333337</v>
      </c>
      <c r="X286" s="419"/>
      <c r="Y286" s="720"/>
      <c r="Z286" s="420"/>
      <c r="AA286" s="413"/>
      <c r="AB286" s="720"/>
      <c r="AC286" s="415"/>
      <c r="AD286" s="854" t="s">
        <v>153</v>
      </c>
    </row>
    <row r="287" spans="1:30" ht="15.6">
      <c r="A287" s="106"/>
      <c r="B287" s="26"/>
      <c r="C287" s="102"/>
      <c r="D287" s="135"/>
      <c r="E287" s="224"/>
      <c r="F287" s="143"/>
      <c r="G287" s="73"/>
      <c r="H287" s="232"/>
      <c r="I287" s="413"/>
      <c r="J287" s="722"/>
      <c r="K287" s="415"/>
      <c r="L287" s="419"/>
      <c r="M287" s="722"/>
      <c r="N287" s="420"/>
      <c r="O287" s="413"/>
      <c r="P287" s="722"/>
      <c r="Q287" s="415"/>
      <c r="R287" s="413"/>
      <c r="S287" s="722"/>
      <c r="T287" s="420"/>
      <c r="U287" s="413"/>
      <c r="V287" s="722"/>
      <c r="W287" s="415"/>
      <c r="X287" s="413">
        <v>0.5625</v>
      </c>
      <c r="Y287" s="742">
        <v>6.25E-2</v>
      </c>
      <c r="Z287" s="667">
        <f>X287+Y287</f>
        <v>0.625</v>
      </c>
      <c r="AA287" s="413"/>
      <c r="AB287" s="722"/>
      <c r="AC287" s="415"/>
      <c r="AD287" s="853" t="s">
        <v>226</v>
      </c>
    </row>
    <row r="288" spans="1:30" ht="16.2" thickBot="1">
      <c r="A288" s="106"/>
      <c r="B288" s="26"/>
      <c r="C288" s="102"/>
      <c r="D288" s="513"/>
      <c r="E288" s="229"/>
      <c r="F288" s="143"/>
      <c r="G288" s="78"/>
      <c r="H288" s="232"/>
      <c r="I288" s="627"/>
      <c r="J288" s="732"/>
      <c r="K288" s="629"/>
      <c r="L288" s="1753"/>
      <c r="M288" s="732"/>
      <c r="N288" s="789"/>
      <c r="O288" s="627"/>
      <c r="P288" s="732"/>
      <c r="Q288" s="629"/>
      <c r="R288" s="1753"/>
      <c r="S288" s="732"/>
      <c r="T288" s="789"/>
      <c r="U288" s="627"/>
      <c r="V288" s="732"/>
      <c r="W288" s="629"/>
      <c r="X288" s="1753"/>
      <c r="Y288" s="732"/>
      <c r="Z288" s="629"/>
      <c r="AA288" s="634">
        <v>0.76041666666666663</v>
      </c>
      <c r="AB288" s="732">
        <v>6.25E-2</v>
      </c>
      <c r="AC288" s="629">
        <f>AA288+AB288</f>
        <v>0.82291666666666663</v>
      </c>
      <c r="AD288" s="1754" t="s">
        <v>222</v>
      </c>
    </row>
    <row r="289" spans="1:30" ht="15.6">
      <c r="A289" s="963" t="s">
        <v>163</v>
      </c>
      <c r="B289" s="1229" t="s">
        <v>307</v>
      </c>
      <c r="C289" s="393" t="s">
        <v>175</v>
      </c>
      <c r="D289" s="384" t="s">
        <v>253</v>
      </c>
      <c r="E289" s="52"/>
      <c r="F289" s="669"/>
      <c r="G289" s="423">
        <v>0.25</v>
      </c>
      <c r="H289" s="1231"/>
      <c r="I289" s="410">
        <v>0.625</v>
      </c>
      <c r="J289" s="411">
        <v>6.25E-2</v>
      </c>
      <c r="K289" s="412">
        <f>I289+J289</f>
        <v>0.6875</v>
      </c>
      <c r="L289" s="1632"/>
      <c r="M289" s="1630"/>
      <c r="N289" s="1633"/>
      <c r="O289" s="1629"/>
      <c r="P289" s="1630"/>
      <c r="Q289" s="1631"/>
      <c r="R289" s="1755"/>
      <c r="S289" s="146"/>
      <c r="T289" s="216"/>
      <c r="U289" s="410"/>
      <c r="V289" s="411"/>
      <c r="W289" s="412"/>
      <c r="X289" s="1193"/>
      <c r="Y289" s="130"/>
      <c r="Z289" s="1049"/>
      <c r="AA289" s="410">
        <v>0.33333333333333331</v>
      </c>
      <c r="AB289" s="411">
        <v>6.25E-2</v>
      </c>
      <c r="AC289" s="412">
        <f>AA289+AB289</f>
        <v>0.39583333333333331</v>
      </c>
      <c r="AD289" s="848" t="s">
        <v>153</v>
      </c>
    </row>
    <row r="290" spans="1:30" ht="16.2" thickBot="1">
      <c r="A290" s="105" t="s">
        <v>164</v>
      </c>
      <c r="B290" s="588" t="s">
        <v>349</v>
      </c>
      <c r="C290" s="250" t="s">
        <v>142</v>
      </c>
      <c r="D290" s="948"/>
      <c r="E290" s="1227"/>
      <c r="F290" s="430"/>
      <c r="G290" s="950"/>
      <c r="H290" s="1232"/>
      <c r="I290" s="1609"/>
      <c r="J290" s="1610"/>
      <c r="K290" s="1611"/>
      <c r="L290" s="1612"/>
      <c r="M290" s="1610"/>
      <c r="N290" s="1613"/>
      <c r="O290" s="1609"/>
      <c r="P290" s="1610"/>
      <c r="Q290" s="1611"/>
      <c r="R290" s="1756"/>
      <c r="S290" s="1615"/>
      <c r="T290" s="1757"/>
      <c r="U290" s="1614"/>
      <c r="V290" s="1615"/>
      <c r="W290" s="1616"/>
      <c r="X290" s="436">
        <v>0.63541666666666663</v>
      </c>
      <c r="Y290" s="417">
        <v>6.25E-2</v>
      </c>
      <c r="Z290" s="435">
        <f>X290+Y290</f>
        <v>0.69791666666666663</v>
      </c>
      <c r="AA290" s="1635"/>
      <c r="AB290" s="1636"/>
      <c r="AC290" s="1637"/>
      <c r="AD290" s="870" t="s">
        <v>247</v>
      </c>
    </row>
    <row r="291" spans="1:30" ht="16.2" thickTop="1">
      <c r="A291" s="105" t="s">
        <v>165</v>
      </c>
      <c r="B291" s="588"/>
      <c r="C291" s="250" t="s">
        <v>174</v>
      </c>
      <c r="D291" s="262"/>
      <c r="E291" s="257"/>
      <c r="F291" s="430"/>
      <c r="G291" s="587"/>
      <c r="H291" s="1232"/>
      <c r="I291" s="1638"/>
      <c r="J291" s="240"/>
      <c r="K291" s="1639"/>
      <c r="L291" s="172"/>
      <c r="M291" s="1194"/>
      <c r="N291" s="138"/>
      <c r="O291" s="1640"/>
      <c r="P291" s="1602"/>
      <c r="Q291" s="1641"/>
      <c r="R291" s="172"/>
      <c r="S291" s="1194"/>
      <c r="T291" s="138"/>
      <c r="U291" s="413">
        <v>0.76041666666666663</v>
      </c>
      <c r="V291" s="421">
        <v>6.25E-2</v>
      </c>
      <c r="W291" s="415">
        <f>U291+V291</f>
        <v>0.82291666666666663</v>
      </c>
      <c r="X291" s="172"/>
      <c r="Y291" s="1194"/>
      <c r="Z291" s="138"/>
      <c r="AA291" s="179"/>
      <c r="AB291" s="1058"/>
      <c r="AC291" s="180"/>
      <c r="AD291" s="868" t="s">
        <v>426</v>
      </c>
    </row>
    <row r="292" spans="1:30" ht="15.6">
      <c r="A292" s="105"/>
      <c r="B292" s="588"/>
      <c r="C292" s="250"/>
      <c r="D292" s="262" t="s">
        <v>135</v>
      </c>
      <c r="E292" s="247"/>
      <c r="F292" s="58"/>
      <c r="G292" s="587">
        <v>0.25</v>
      </c>
      <c r="H292" s="1232"/>
      <c r="I292" s="1642"/>
      <c r="J292" s="238"/>
      <c r="K292" s="1643"/>
      <c r="L292" s="1601"/>
      <c r="M292" s="1602"/>
      <c r="N292" s="1603"/>
      <c r="O292" s="172"/>
      <c r="P292" s="1194"/>
      <c r="Q292" s="138"/>
      <c r="R292" s="173"/>
      <c r="S292" s="1634"/>
      <c r="T292" s="178"/>
      <c r="U292" s="1642"/>
      <c r="V292" s="238"/>
      <c r="W292" s="1643"/>
      <c r="X292" s="413">
        <v>0.69791666666666663</v>
      </c>
      <c r="Y292" s="421">
        <v>6.25E-2</v>
      </c>
      <c r="Z292" s="415">
        <f>X292+Y292</f>
        <v>0.76041666666666663</v>
      </c>
      <c r="AA292" s="432"/>
      <c r="AB292" s="414"/>
      <c r="AC292" s="433"/>
      <c r="AD292" s="871" t="s">
        <v>372</v>
      </c>
    </row>
    <row r="293" spans="1:30" ht="16.2" thickBot="1">
      <c r="A293" s="105"/>
      <c r="B293" s="385"/>
      <c r="C293" s="250"/>
      <c r="D293" s="948"/>
      <c r="E293" s="1227"/>
      <c r="F293" s="430"/>
      <c r="G293" s="950"/>
      <c r="H293" s="1232"/>
      <c r="I293" s="1609"/>
      <c r="J293" s="1610"/>
      <c r="K293" s="1611"/>
      <c r="L293" s="1612"/>
      <c r="M293" s="1610"/>
      <c r="N293" s="1613"/>
      <c r="O293" s="1635"/>
      <c r="P293" s="1636"/>
      <c r="Q293" s="1637"/>
      <c r="R293" s="1644"/>
      <c r="S293" s="1636"/>
      <c r="T293" s="1645"/>
      <c r="U293" s="1609"/>
      <c r="V293" s="1610"/>
      <c r="W293" s="1611"/>
      <c r="X293" s="436"/>
      <c r="Y293" s="417"/>
      <c r="Z293" s="435"/>
      <c r="AA293" s="436">
        <v>0.40625</v>
      </c>
      <c r="AB293" s="417">
        <v>6.25E-2</v>
      </c>
      <c r="AC293" s="435">
        <f>AA293+AB293</f>
        <v>0.46875</v>
      </c>
      <c r="AD293" s="951" t="s">
        <v>153</v>
      </c>
    </row>
    <row r="294" spans="1:30" ht="16.2" thickTop="1">
      <c r="A294" s="105"/>
      <c r="B294" s="385"/>
      <c r="C294" s="250"/>
      <c r="D294" s="262"/>
      <c r="E294" s="257"/>
      <c r="F294" s="58">
        <v>0</v>
      </c>
      <c r="G294" s="587"/>
      <c r="H294" s="1233">
        <v>0.875</v>
      </c>
      <c r="I294" s="413"/>
      <c r="J294" s="421"/>
      <c r="K294" s="415"/>
      <c r="L294" s="1601"/>
      <c r="M294" s="1602"/>
      <c r="N294" s="1603"/>
      <c r="O294" s="1640"/>
      <c r="P294" s="1602"/>
      <c r="Q294" s="1641"/>
      <c r="R294" s="1604"/>
      <c r="S294" s="1576"/>
      <c r="T294" s="1605"/>
      <c r="U294" s="432">
        <v>0.55208333333333337</v>
      </c>
      <c r="V294" s="414">
        <v>6.25E-2</v>
      </c>
      <c r="W294" s="433">
        <f>U294+V294</f>
        <v>0.61458333333333337</v>
      </c>
      <c r="X294" s="172"/>
      <c r="Y294" s="1194"/>
      <c r="Z294" s="138"/>
      <c r="AA294" s="413"/>
      <c r="AB294" s="421"/>
      <c r="AC294" s="415"/>
      <c r="AD294" s="850" t="s">
        <v>153</v>
      </c>
    </row>
    <row r="295" spans="1:30" ht="15.6">
      <c r="A295" s="105"/>
      <c r="B295" s="385"/>
      <c r="C295" s="250"/>
      <c r="D295" s="262" t="s">
        <v>28</v>
      </c>
      <c r="E295" s="247"/>
      <c r="F295" s="430"/>
      <c r="G295" s="587">
        <v>0.16666666666666666</v>
      </c>
      <c r="H295" s="1232"/>
      <c r="I295" s="1642"/>
      <c r="J295" s="238"/>
      <c r="K295" s="1643"/>
      <c r="L295" s="1646"/>
      <c r="M295" s="238"/>
      <c r="N295" s="1647"/>
      <c r="O295" s="1642"/>
      <c r="P295" s="238"/>
      <c r="Q295" s="1643"/>
      <c r="R295" s="1648"/>
      <c r="S295" s="150"/>
      <c r="T295" s="203"/>
      <c r="U295" s="1649"/>
      <c r="V295" s="150"/>
      <c r="W295" s="176"/>
      <c r="X295" s="432">
        <v>0.55208333333333337</v>
      </c>
      <c r="Y295" s="414">
        <v>6.25E-2</v>
      </c>
      <c r="Z295" s="433">
        <f>X295+Y295</f>
        <v>0.61458333333333337</v>
      </c>
      <c r="AA295" s="173"/>
      <c r="AB295" s="1634"/>
      <c r="AC295" s="178"/>
      <c r="AD295" s="871" t="s">
        <v>247</v>
      </c>
    </row>
    <row r="296" spans="1:30" ht="16.2" thickBot="1">
      <c r="A296" s="105"/>
      <c r="B296" s="385"/>
      <c r="C296" s="250"/>
      <c r="D296" s="948"/>
      <c r="E296" s="1230"/>
      <c r="F296" s="430"/>
      <c r="G296" s="950"/>
      <c r="H296" s="1232"/>
      <c r="I296" s="1412"/>
      <c r="J296" s="1413"/>
      <c r="K296" s="1414"/>
      <c r="L296" s="1415"/>
      <c r="M296" s="1416"/>
      <c r="N296" s="1417"/>
      <c r="O296" s="1412"/>
      <c r="P296" s="1416"/>
      <c r="Q296" s="1414"/>
      <c r="R296" s="1418"/>
      <c r="S296" s="1222"/>
      <c r="T296" s="1223"/>
      <c r="U296" s="1221"/>
      <c r="V296" s="1419"/>
      <c r="W296" s="1420"/>
      <c r="X296" s="640"/>
      <c r="Y296" s="931"/>
      <c r="Z296" s="641"/>
      <c r="AA296" s="640"/>
      <c r="AB296" s="931"/>
      <c r="AC296" s="641"/>
      <c r="AD296" s="951"/>
    </row>
    <row r="297" spans="1:30" ht="16.2" thickTop="1">
      <c r="A297" s="105"/>
      <c r="B297" s="385" t="s">
        <v>350</v>
      </c>
      <c r="C297" s="143"/>
      <c r="D297" s="262" t="s">
        <v>28</v>
      </c>
      <c r="E297" s="247"/>
      <c r="F297" s="430"/>
      <c r="G297" s="587">
        <v>0.16666666666666666</v>
      </c>
      <c r="H297" s="237"/>
      <c r="I297" s="413">
        <v>0.77083333333333337</v>
      </c>
      <c r="J297" s="421">
        <v>6.25E-2</v>
      </c>
      <c r="K297" s="415">
        <f>I297+J297</f>
        <v>0.83333333333333337</v>
      </c>
      <c r="L297" s="1601"/>
      <c r="M297" s="1602"/>
      <c r="N297" s="1603"/>
      <c r="O297" s="172"/>
      <c r="P297" s="1194"/>
      <c r="Q297" s="138"/>
      <c r="R297" s="1604"/>
      <c r="S297" s="1576"/>
      <c r="T297" s="1605"/>
      <c r="U297" s="1606"/>
      <c r="V297" s="1576"/>
      <c r="W297" s="171"/>
      <c r="X297" s="413"/>
      <c r="Y297" s="720"/>
      <c r="Z297" s="415"/>
      <c r="AA297" s="413"/>
      <c r="AB297" s="720"/>
      <c r="AC297" s="415"/>
      <c r="AD297" s="850" t="s">
        <v>153</v>
      </c>
    </row>
    <row r="298" spans="1:30" ht="16.2" thickBot="1">
      <c r="A298" s="105"/>
      <c r="B298" s="385" t="s">
        <v>353</v>
      </c>
      <c r="C298" s="143"/>
      <c r="D298" s="1607"/>
      <c r="E298" s="1608"/>
      <c r="F298" s="1228"/>
      <c r="G298" s="1285"/>
      <c r="H298" s="237"/>
      <c r="I298" s="1609"/>
      <c r="J298" s="1610"/>
      <c r="K298" s="1611"/>
      <c r="L298" s="1612"/>
      <c r="M298" s="1610"/>
      <c r="N298" s="1613"/>
      <c r="O298" s="1609"/>
      <c r="P298" s="1610"/>
      <c r="Q298" s="1611"/>
      <c r="R298" s="893">
        <v>0.77083333333333337</v>
      </c>
      <c r="S298" s="949">
        <v>6.25E-2</v>
      </c>
      <c r="T298" s="600">
        <f t="shared" ref="T298" si="319">R298+S298</f>
        <v>0.83333333333333337</v>
      </c>
      <c r="U298" s="1614"/>
      <c r="V298" s="1615"/>
      <c r="W298" s="1616"/>
      <c r="X298" s="436"/>
      <c r="Y298" s="905"/>
      <c r="Z298" s="435"/>
      <c r="AA298" s="436"/>
      <c r="AB298" s="905"/>
      <c r="AC298" s="435"/>
      <c r="AD298" s="951" t="s">
        <v>247</v>
      </c>
    </row>
    <row r="299" spans="1:30" ht="16.2" thickTop="1">
      <c r="A299" s="117"/>
      <c r="B299" s="37" t="s">
        <v>351</v>
      </c>
      <c r="C299" s="57"/>
      <c r="D299" s="262" t="s">
        <v>29</v>
      </c>
      <c r="E299" s="156"/>
      <c r="F299" s="1228"/>
      <c r="G299" s="587">
        <v>4.1666666666666664E-2</v>
      </c>
      <c r="H299" s="1232"/>
      <c r="I299" s="864"/>
      <c r="J299" s="929"/>
      <c r="K299" s="865"/>
      <c r="L299" s="866"/>
      <c r="M299" s="929"/>
      <c r="N299" s="867"/>
      <c r="O299" s="864"/>
      <c r="P299" s="929"/>
      <c r="Q299" s="865"/>
      <c r="R299" s="654"/>
      <c r="S299" s="724"/>
      <c r="T299" s="406"/>
      <c r="U299" s="409"/>
      <c r="V299" s="408"/>
      <c r="W299" s="431"/>
      <c r="X299" s="413">
        <v>0.54166666666666663</v>
      </c>
      <c r="Y299" s="414">
        <v>3.125E-2</v>
      </c>
      <c r="Z299" s="415">
        <f>X299+Y299</f>
        <v>0.57291666666666663</v>
      </c>
      <c r="AA299" s="413"/>
      <c r="AB299" s="722"/>
      <c r="AC299" s="415"/>
      <c r="AD299" s="869" t="s">
        <v>226</v>
      </c>
    </row>
    <row r="300" spans="1:30" ht="15.6">
      <c r="A300" s="117"/>
      <c r="B300" s="37" t="s">
        <v>352</v>
      </c>
      <c r="C300" s="57"/>
      <c r="D300" s="211"/>
      <c r="E300" s="202"/>
      <c r="F300" s="1228"/>
      <c r="G300" s="73"/>
      <c r="H300" s="237"/>
      <c r="I300" s="413"/>
      <c r="J300" s="722"/>
      <c r="K300" s="415"/>
      <c r="L300" s="425"/>
      <c r="M300" s="928"/>
      <c r="N300" s="368"/>
      <c r="O300" s="862"/>
      <c r="P300" s="928"/>
      <c r="Q300" s="863"/>
      <c r="R300" s="419"/>
      <c r="S300" s="720"/>
      <c r="T300" s="420"/>
      <c r="U300" s="864"/>
      <c r="V300" s="352"/>
      <c r="W300" s="865"/>
      <c r="X300" s="432"/>
      <c r="Y300" s="722"/>
      <c r="Z300" s="433"/>
      <c r="AA300" s="432"/>
      <c r="AB300" s="722"/>
      <c r="AC300" s="433"/>
      <c r="AD300" s="871"/>
    </row>
    <row r="301" spans="1:30" ht="16.2" thickBot="1">
      <c r="A301" s="115"/>
      <c r="B301" s="71"/>
      <c r="C301" s="60"/>
      <c r="D301" s="213"/>
      <c r="E301" s="1113"/>
      <c r="F301" s="198"/>
      <c r="G301" s="155"/>
      <c r="H301" s="670"/>
      <c r="I301" s="634"/>
      <c r="J301" s="732"/>
      <c r="K301" s="696"/>
      <c r="L301" s="875"/>
      <c r="M301" s="930"/>
      <c r="N301" s="876"/>
      <c r="O301" s="872"/>
      <c r="P301" s="930"/>
      <c r="Q301" s="874"/>
      <c r="R301" s="877"/>
      <c r="S301" s="932"/>
      <c r="T301" s="878"/>
      <c r="U301" s="872"/>
      <c r="V301" s="873"/>
      <c r="W301" s="874"/>
      <c r="X301" s="879"/>
      <c r="Y301" s="932"/>
      <c r="Z301" s="880"/>
      <c r="AA301" s="879"/>
      <c r="AB301" s="932"/>
      <c r="AC301" s="880"/>
      <c r="AD301" s="1335"/>
    </row>
    <row r="302" spans="1:30" ht="15.6">
      <c r="A302" s="106" t="s">
        <v>159</v>
      </c>
      <c r="B302" s="26" t="s">
        <v>283</v>
      </c>
      <c r="C302" s="57" t="s">
        <v>175</v>
      </c>
      <c r="D302" s="249" t="s">
        <v>29</v>
      </c>
      <c r="E302" s="247">
        <v>25</v>
      </c>
      <c r="F302" s="250"/>
      <c r="G302" s="587">
        <v>0.25</v>
      </c>
      <c r="H302" s="617"/>
      <c r="I302" s="413"/>
      <c r="J302" s="720"/>
      <c r="K302" s="415"/>
      <c r="L302" s="413">
        <v>0.55208333333333337</v>
      </c>
      <c r="M302" s="720">
        <v>6.25E-2</v>
      </c>
      <c r="N302" s="415">
        <f>L302+M302</f>
        <v>0.61458333333333337</v>
      </c>
      <c r="O302" s="410"/>
      <c r="P302" s="720"/>
      <c r="Q302" s="412"/>
      <c r="R302" s="410"/>
      <c r="S302" s="720"/>
      <c r="T302" s="412"/>
      <c r="U302" s="410"/>
      <c r="V302" s="411"/>
      <c r="W302" s="412"/>
      <c r="X302" s="809"/>
      <c r="Y302" s="411"/>
      <c r="Z302" s="550"/>
      <c r="AA302" s="410"/>
      <c r="AB302" s="731"/>
      <c r="AC302" s="412"/>
      <c r="AD302" s="848" t="s">
        <v>152</v>
      </c>
    </row>
    <row r="303" spans="1:30" ht="15.6">
      <c r="A303" s="106" t="s">
        <v>160</v>
      </c>
      <c r="B303" s="26"/>
      <c r="C303" s="57" t="s">
        <v>142</v>
      </c>
      <c r="D303" s="249"/>
      <c r="E303" s="247"/>
      <c r="F303" s="250"/>
      <c r="G303" s="587"/>
      <c r="H303" s="617"/>
      <c r="I303" s="432"/>
      <c r="J303" s="722"/>
      <c r="K303" s="433"/>
      <c r="L303" s="855"/>
      <c r="M303" s="722"/>
      <c r="N303" s="551"/>
      <c r="O303" s="432">
        <v>0.55208333333333337</v>
      </c>
      <c r="P303" s="722">
        <v>6.25E-2</v>
      </c>
      <c r="Q303" s="433">
        <f>O303+P303</f>
        <v>0.61458333333333337</v>
      </c>
      <c r="R303" s="855"/>
      <c r="S303" s="722"/>
      <c r="T303" s="551"/>
      <c r="U303" s="432"/>
      <c r="V303" s="405"/>
      <c r="W303" s="433"/>
      <c r="X303" s="517"/>
      <c r="Y303" s="414"/>
      <c r="Z303" s="460"/>
      <c r="AA303" s="432"/>
      <c r="AB303" s="405"/>
      <c r="AC303" s="415"/>
      <c r="AD303" s="868" t="s">
        <v>153</v>
      </c>
    </row>
    <row r="304" spans="1:30" ht="15.6">
      <c r="A304" s="106" t="s">
        <v>60</v>
      </c>
      <c r="B304" s="26"/>
      <c r="C304" s="57" t="s">
        <v>174</v>
      </c>
      <c r="D304" s="251"/>
      <c r="E304" s="252"/>
      <c r="F304" s="250"/>
      <c r="G304" s="587"/>
      <c r="H304" s="617"/>
      <c r="I304" s="642"/>
      <c r="J304" s="754"/>
      <c r="K304" s="643"/>
      <c r="L304" s="856"/>
      <c r="M304" s="754"/>
      <c r="N304" s="857"/>
      <c r="O304" s="642"/>
      <c r="P304" s="754"/>
      <c r="Q304" s="643"/>
      <c r="R304" s="856"/>
      <c r="S304" s="754"/>
      <c r="T304" s="857"/>
      <c r="U304" s="642"/>
      <c r="V304" s="812"/>
      <c r="W304" s="643"/>
      <c r="X304" s="881"/>
      <c r="Y304" s="515"/>
      <c r="Z304" s="802"/>
      <c r="AA304" s="413">
        <v>0.5625</v>
      </c>
      <c r="AB304" s="408">
        <v>3.125E-2</v>
      </c>
      <c r="AC304" s="415">
        <f>AA304+AB304</f>
        <v>0.59375</v>
      </c>
      <c r="AD304" s="868" t="s">
        <v>247</v>
      </c>
    </row>
    <row r="305" spans="1:30" ht="16.2" thickBot="1">
      <c r="A305" s="106"/>
      <c r="B305" s="26"/>
      <c r="C305" s="57"/>
      <c r="D305" s="1226"/>
      <c r="E305" s="1227"/>
      <c r="F305" s="58">
        <f>SUM(E302:E308)</f>
        <v>45</v>
      </c>
      <c r="G305" s="422"/>
      <c r="H305" s="617">
        <v>0.58333333333333337</v>
      </c>
      <c r="I305" s="436"/>
      <c r="J305" s="905"/>
      <c r="K305" s="435"/>
      <c r="L305" s="416"/>
      <c r="M305" s="905"/>
      <c r="N305" s="418"/>
      <c r="O305" s="436"/>
      <c r="P305" s="905"/>
      <c r="Q305" s="435"/>
      <c r="R305" s="416"/>
      <c r="S305" s="905"/>
      <c r="T305" s="418"/>
      <c r="U305" s="436"/>
      <c r="V305" s="417"/>
      <c r="W305" s="435"/>
      <c r="X305" s="416"/>
      <c r="Y305" s="417"/>
      <c r="Z305" s="418"/>
      <c r="AA305" s="436">
        <v>0.60416666666666663</v>
      </c>
      <c r="AB305" s="949">
        <v>3.125E-2</v>
      </c>
      <c r="AC305" s="435">
        <f>AA305+AB305</f>
        <v>0.63541666666666663</v>
      </c>
      <c r="AD305" s="860" t="s">
        <v>246</v>
      </c>
    </row>
    <row r="306" spans="1:30" ht="16.2" thickTop="1">
      <c r="A306" s="106"/>
      <c r="B306" s="26"/>
      <c r="C306" s="57"/>
      <c r="D306" s="249" t="s">
        <v>28</v>
      </c>
      <c r="E306" s="247">
        <v>20</v>
      </c>
      <c r="F306" s="58"/>
      <c r="G306" s="596">
        <v>0.33333333333333331</v>
      </c>
      <c r="H306" s="617"/>
      <c r="I306" s="413">
        <v>0.77083333333333337</v>
      </c>
      <c r="J306" s="720">
        <v>6.25E-2</v>
      </c>
      <c r="K306" s="415">
        <f>I306+J306</f>
        <v>0.83333333333333337</v>
      </c>
      <c r="L306" s="419"/>
      <c r="M306" s="720"/>
      <c r="N306" s="420"/>
      <c r="O306" s="560">
        <v>0.80208333333333337</v>
      </c>
      <c r="P306" s="720">
        <v>3.125E-2</v>
      </c>
      <c r="Q306" s="461">
        <f t="shared" ref="Q306" si="320">O306+P306</f>
        <v>0.83333333333333337</v>
      </c>
      <c r="R306" s="413">
        <v>0.47916666666666669</v>
      </c>
      <c r="S306" s="720">
        <v>3.125E-2</v>
      </c>
      <c r="T306" s="415">
        <f>R306+S306</f>
        <v>0.51041666666666674</v>
      </c>
      <c r="U306" s="413"/>
      <c r="V306" s="720"/>
      <c r="W306" s="415"/>
      <c r="X306" s="516"/>
      <c r="Y306" s="421"/>
      <c r="Z306" s="406"/>
      <c r="AA306" s="413"/>
      <c r="AB306" s="720"/>
      <c r="AC306" s="415"/>
      <c r="AD306" s="868" t="s">
        <v>153</v>
      </c>
    </row>
    <row r="307" spans="1:30" ht="15.6">
      <c r="A307" s="106"/>
      <c r="B307" s="26"/>
      <c r="C307" s="57"/>
      <c r="D307" s="672"/>
      <c r="E307" s="389"/>
      <c r="F307" s="58"/>
      <c r="G307" s="78"/>
      <c r="H307" s="232"/>
      <c r="I307" s="642"/>
      <c r="J307" s="754"/>
      <c r="K307" s="643"/>
      <c r="L307" s="856"/>
      <c r="M307" s="754"/>
      <c r="N307" s="857"/>
      <c r="O307" s="642"/>
      <c r="P307" s="754"/>
      <c r="Q307" s="643"/>
      <c r="R307" s="432">
        <v>0.75</v>
      </c>
      <c r="S307" s="722">
        <v>6.25E-2</v>
      </c>
      <c r="T307" s="433">
        <f>R307+S307</f>
        <v>0.8125</v>
      </c>
      <c r="U307" s="413"/>
      <c r="V307" s="408"/>
      <c r="W307" s="415"/>
      <c r="X307" s="881"/>
      <c r="Y307" s="515"/>
      <c r="Z307" s="802"/>
      <c r="AA307" s="642"/>
      <c r="AB307" s="754"/>
      <c r="AC307" s="643"/>
      <c r="AD307" s="868" t="s">
        <v>247</v>
      </c>
    </row>
    <row r="308" spans="1:30" ht="16.2" thickBot="1">
      <c r="A308" s="106"/>
      <c r="B308" s="26"/>
      <c r="C308" s="57"/>
      <c r="D308" s="135"/>
      <c r="E308" s="202"/>
      <c r="F308" s="143"/>
      <c r="G308" s="73"/>
      <c r="H308" s="232"/>
      <c r="I308" s="432"/>
      <c r="J308" s="414"/>
      <c r="K308" s="433"/>
      <c r="L308" s="855"/>
      <c r="M308" s="722"/>
      <c r="N308" s="433"/>
      <c r="O308" s="432"/>
      <c r="P308" s="722"/>
      <c r="Q308" s="433"/>
      <c r="R308" s="516"/>
      <c r="S308" s="720"/>
      <c r="T308" s="406"/>
      <c r="U308" s="413"/>
      <c r="V308" s="421"/>
      <c r="W308" s="415"/>
      <c r="X308" s="855"/>
      <c r="Y308" s="414"/>
      <c r="Z308" s="551"/>
      <c r="AA308" s="432">
        <v>0.64583333333333337</v>
      </c>
      <c r="AB308" s="722">
        <v>6.25E-2</v>
      </c>
      <c r="AC308" s="433">
        <f>AA308+AB308</f>
        <v>0.70833333333333337</v>
      </c>
      <c r="AD308" s="868" t="s">
        <v>255</v>
      </c>
    </row>
    <row r="309" spans="1:30" ht="15.6">
      <c r="A309" s="963" t="s">
        <v>243</v>
      </c>
      <c r="B309" s="25" t="s">
        <v>307</v>
      </c>
      <c r="C309" s="62" t="s">
        <v>206</v>
      </c>
      <c r="D309" s="254" t="s">
        <v>252</v>
      </c>
      <c r="E309" s="1112"/>
      <c r="F309" s="196"/>
      <c r="G309" s="601">
        <v>0.33333333333333331</v>
      </c>
      <c r="H309" s="197"/>
      <c r="I309" s="451">
        <v>0.28125</v>
      </c>
      <c r="J309" s="936">
        <v>6.25E-2</v>
      </c>
      <c r="K309" s="441">
        <f>I309+J309</f>
        <v>0.34375</v>
      </c>
      <c r="L309" s="439"/>
      <c r="M309" s="440"/>
      <c r="N309" s="441"/>
      <c r="O309" s="442">
        <v>0.28125</v>
      </c>
      <c r="P309" s="936">
        <v>6.25E-2</v>
      </c>
      <c r="Q309" s="441">
        <f>O309+P309</f>
        <v>0.34375</v>
      </c>
      <c r="R309" s="439"/>
      <c r="S309" s="908"/>
      <c r="T309" s="441"/>
      <c r="U309" s="620"/>
      <c r="V309" s="908"/>
      <c r="W309" s="441"/>
      <c r="X309" s="439"/>
      <c r="Y309" s="440"/>
      <c r="Z309" s="441"/>
      <c r="AA309" s="620">
        <v>0.48958333333333331</v>
      </c>
      <c r="AB309" s="936">
        <v>3.125E-2</v>
      </c>
      <c r="AC309" s="441">
        <f>AA309+AB309</f>
        <v>0.52083333333333326</v>
      </c>
      <c r="AD309" s="896" t="s">
        <v>409</v>
      </c>
    </row>
    <row r="310" spans="1:30" ht="15.6">
      <c r="A310" s="105" t="s">
        <v>244</v>
      </c>
      <c r="B310" s="26" t="s">
        <v>358</v>
      </c>
      <c r="C310" s="89"/>
      <c r="D310" s="246"/>
      <c r="E310" s="202"/>
      <c r="F310" s="128">
        <v>0</v>
      </c>
      <c r="G310" s="136"/>
      <c r="H310" s="595">
        <f>SUM(G309:G313)</f>
        <v>0.58333333333333326</v>
      </c>
      <c r="I310" s="444"/>
      <c r="J310" s="904"/>
      <c r="K310" s="445"/>
      <c r="L310" s="508"/>
      <c r="M310" s="437"/>
      <c r="N310" s="438"/>
      <c r="O310" s="443">
        <v>0.73958333333333337</v>
      </c>
      <c r="P310" s="756">
        <v>3.125E-2</v>
      </c>
      <c r="Q310" s="438">
        <f>O310+P310</f>
        <v>0.77083333333333337</v>
      </c>
      <c r="R310" s="419" t="s">
        <v>234</v>
      </c>
      <c r="S310" s="730"/>
      <c r="T310" s="415"/>
      <c r="U310" s="443"/>
      <c r="V310" s="756"/>
      <c r="W310" s="438"/>
      <c r="X310" s="642"/>
      <c r="Y310" s="701"/>
      <c r="Z310" s="643"/>
      <c r="AA310" s="642"/>
      <c r="AB310" s="701"/>
      <c r="AC310" s="643"/>
      <c r="AD310" s="897" t="s">
        <v>409</v>
      </c>
    </row>
    <row r="311" spans="1:30" ht="16.2" thickBot="1">
      <c r="A311" s="105" t="s">
        <v>60</v>
      </c>
      <c r="B311" s="26" t="s">
        <v>359</v>
      </c>
      <c r="C311" s="89"/>
      <c r="D311" s="1283"/>
      <c r="E311" s="1284"/>
      <c r="F311" s="128"/>
      <c r="G311" s="1285"/>
      <c r="H311" s="148"/>
      <c r="I311" s="409">
        <v>0.70833333333333337</v>
      </c>
      <c r="J311" s="925">
        <v>6.25E-2</v>
      </c>
      <c r="K311" s="406">
        <f t="shared" ref="K311" si="321">I311+J311</f>
        <v>0.77083333333333337</v>
      </c>
      <c r="L311" s="599"/>
      <c r="M311" s="949"/>
      <c r="N311" s="600"/>
      <c r="O311" s="599"/>
      <c r="P311" s="905"/>
      <c r="Q311" s="600"/>
      <c r="R311" s="599"/>
      <c r="S311" s="905"/>
      <c r="T311" s="600"/>
      <c r="U311" s="599"/>
      <c r="V311" s="924"/>
      <c r="W311" s="600"/>
      <c r="X311" s="599"/>
      <c r="Y311" s="417"/>
      <c r="Z311" s="600"/>
      <c r="AA311" s="599"/>
      <c r="AB311" s="417"/>
      <c r="AC311" s="606"/>
      <c r="AD311" s="621" t="s">
        <v>410</v>
      </c>
    </row>
    <row r="312" spans="1:30" ht="16.2" thickTop="1">
      <c r="A312" s="117"/>
      <c r="B312" s="26"/>
      <c r="C312" s="89"/>
      <c r="D312" s="251" t="s">
        <v>29</v>
      </c>
      <c r="E312" s="252">
        <v>12</v>
      </c>
      <c r="F312" s="58">
        <f>SUM(E312:E313)</f>
        <v>12</v>
      </c>
      <c r="G312" s="608">
        <v>0.25</v>
      </c>
      <c r="H312" s="148"/>
      <c r="I312" s="984"/>
      <c r="J312" s="985"/>
      <c r="K312" s="986"/>
      <c r="L312" s="981">
        <v>0.70833333333333337</v>
      </c>
      <c r="M312" s="1286">
        <v>6.25E-2</v>
      </c>
      <c r="N312" s="983">
        <f t="shared" ref="N312" si="322">L312+M312</f>
        <v>0.77083333333333337</v>
      </c>
      <c r="O312" s="984"/>
      <c r="P312" s="985"/>
      <c r="Q312" s="986"/>
      <c r="R312" s="981">
        <v>0.70833333333333337</v>
      </c>
      <c r="S312" s="1286">
        <v>6.25E-2</v>
      </c>
      <c r="T312" s="983">
        <f t="shared" ref="T312" si="323">R312+S312</f>
        <v>0.77083333333333337</v>
      </c>
      <c r="U312" s="984"/>
      <c r="V312" s="982"/>
      <c r="W312" s="986"/>
      <c r="X312" s="500"/>
      <c r="Y312" s="515"/>
      <c r="Z312" s="502"/>
      <c r="AA312" s="984"/>
      <c r="AB312" s="1421"/>
      <c r="AC312" s="986"/>
      <c r="AD312" s="1350" t="s">
        <v>279</v>
      </c>
    </row>
    <row r="313" spans="1:30" ht="16.2" thickBot="1">
      <c r="A313" s="115"/>
      <c r="B313" s="28"/>
      <c r="C313" s="87"/>
      <c r="D313" s="157"/>
      <c r="E313" s="1113"/>
      <c r="F313" s="619"/>
      <c r="G313" s="186"/>
      <c r="H313" s="218"/>
      <c r="I313" s="518"/>
      <c r="J313" s="725"/>
      <c r="K313" s="520"/>
      <c r="L313" s="518"/>
      <c r="M313" s="473"/>
      <c r="N313" s="520"/>
      <c r="O313" s="757">
        <v>0.70833333333333337</v>
      </c>
      <c r="P313" s="911">
        <v>3.125E-2</v>
      </c>
      <c r="Q313" s="520">
        <f t="shared" ref="Q313" si="324">O313+P313</f>
        <v>0.73958333333333337</v>
      </c>
      <c r="R313" s="518"/>
      <c r="S313" s="519"/>
      <c r="T313" s="520"/>
      <c r="U313" s="518"/>
      <c r="V313" s="725"/>
      <c r="W313" s="520"/>
      <c r="X313" s="481"/>
      <c r="Y313" s="476"/>
      <c r="Z313" s="482"/>
      <c r="AA313" s="757">
        <v>0.45833333333333331</v>
      </c>
      <c r="AB313" s="911">
        <v>3.125E-2</v>
      </c>
      <c r="AC313" s="521">
        <f t="shared" ref="AC313" si="325">AA313+AB313</f>
        <v>0.48958333333333331</v>
      </c>
      <c r="AD313" s="1527" t="s">
        <v>409</v>
      </c>
    </row>
    <row r="314" spans="1:30">
      <c r="A314" s="3"/>
      <c r="B314" s="3"/>
      <c r="C314" s="3"/>
      <c r="D314" s="3"/>
      <c r="E314" s="1002"/>
      <c r="F314" s="3"/>
      <c r="G314" s="17"/>
      <c r="H314" s="3"/>
      <c r="I314" s="671"/>
      <c r="J314" s="671"/>
      <c r="K314" s="671"/>
      <c r="L314" s="671"/>
      <c r="M314" s="671"/>
      <c r="N314" s="671"/>
      <c r="O314" s="671"/>
      <c r="P314" s="671"/>
      <c r="Q314" s="671"/>
      <c r="R314" s="671"/>
      <c r="S314" s="671"/>
      <c r="T314" s="671"/>
      <c r="U314" s="671"/>
      <c r="V314" s="671"/>
      <c r="W314" s="671"/>
      <c r="X314" s="671"/>
      <c r="Y314" s="671"/>
      <c r="Z314" s="671"/>
      <c r="AA314" s="1003"/>
      <c r="AB314" s="793"/>
      <c r="AC314" s="1003"/>
      <c r="AD314" s="1004"/>
    </row>
    <row r="315" spans="1:30">
      <c r="A315" s="3"/>
      <c r="B315" s="3"/>
      <c r="C315" s="3"/>
      <c r="D315" s="3"/>
      <c r="E315" s="1556"/>
      <c r="F315" s="3"/>
      <c r="G315" s="17"/>
      <c r="H315" s="3"/>
      <c r="I315" s="671"/>
      <c r="J315" s="671"/>
      <c r="K315" s="671"/>
      <c r="L315" s="671"/>
      <c r="M315" s="671"/>
      <c r="N315" s="671"/>
      <c r="O315" s="671"/>
      <c r="P315" s="671"/>
      <c r="Q315" s="671"/>
      <c r="R315" s="671"/>
      <c r="S315" s="671"/>
      <c r="T315" s="671"/>
      <c r="U315" s="671"/>
      <c r="V315" s="671"/>
      <c r="W315" s="671"/>
      <c r="X315" s="671"/>
      <c r="Y315" s="671"/>
      <c r="Z315" s="671"/>
      <c r="AA315" s="1003"/>
      <c r="AB315" s="793"/>
      <c r="AC315" s="1003"/>
      <c r="AD315" s="1004"/>
    </row>
    <row r="316" spans="1:30">
      <c r="A316" s="3"/>
      <c r="B316" s="3"/>
      <c r="C316" s="3"/>
      <c r="D316" s="3"/>
      <c r="E316" s="1652"/>
      <c r="F316" s="3"/>
      <c r="G316" s="17"/>
      <c r="H316" s="3"/>
      <c r="I316" s="671"/>
      <c r="J316" s="671"/>
      <c r="K316" s="671"/>
      <c r="L316" s="671"/>
      <c r="M316" s="671"/>
      <c r="N316" s="671"/>
      <c r="O316" s="671"/>
      <c r="P316" s="671"/>
      <c r="Q316" s="671"/>
      <c r="R316" s="671"/>
      <c r="S316" s="671"/>
      <c r="T316" s="671"/>
      <c r="U316" s="671"/>
      <c r="V316" s="671"/>
      <c r="W316" s="671"/>
      <c r="X316" s="671"/>
      <c r="Y316" s="671"/>
      <c r="Z316" s="671"/>
      <c r="AA316" s="1003"/>
      <c r="AB316" s="793"/>
      <c r="AC316" s="1003"/>
      <c r="AD316" s="1004"/>
    </row>
    <row r="317" spans="1:30">
      <c r="A317" s="3"/>
      <c r="B317" s="3"/>
      <c r="C317" s="3"/>
      <c r="D317" s="3"/>
      <c r="E317" s="1652"/>
      <c r="F317" s="3"/>
      <c r="G317" s="17"/>
      <c r="H317" s="3"/>
      <c r="I317" s="671"/>
      <c r="J317" s="671"/>
      <c r="K317" s="671"/>
      <c r="L317" s="671"/>
      <c r="M317" s="671"/>
      <c r="N317" s="671"/>
      <c r="O317" s="671"/>
      <c r="P317" s="671"/>
      <c r="Q317" s="671"/>
      <c r="R317" s="671"/>
      <c r="S317" s="671"/>
      <c r="T317" s="671"/>
      <c r="U317" s="671"/>
      <c r="V317" s="671"/>
      <c r="W317" s="671"/>
      <c r="X317" s="671"/>
      <c r="Y317" s="671"/>
      <c r="Z317" s="671"/>
      <c r="AA317" s="1003"/>
      <c r="AB317" s="793"/>
      <c r="AC317" s="1003"/>
      <c r="AD317" s="1004"/>
    </row>
    <row r="318" spans="1:30">
      <c r="A318" s="3"/>
      <c r="B318" s="3"/>
      <c r="C318" s="3"/>
      <c r="D318" s="3"/>
      <c r="E318" s="1556"/>
      <c r="F318" s="3"/>
      <c r="G318" s="17"/>
      <c r="H318" s="3"/>
      <c r="I318" s="671"/>
      <c r="J318" s="671"/>
      <c r="K318" s="671"/>
      <c r="L318" s="671"/>
      <c r="M318" s="671"/>
      <c r="N318" s="671"/>
      <c r="O318" s="671"/>
      <c r="P318" s="671"/>
      <c r="Q318" s="671"/>
      <c r="R318" s="671"/>
      <c r="S318" s="671"/>
      <c r="T318" s="671"/>
      <c r="U318" s="671"/>
      <c r="V318" s="671"/>
      <c r="W318" s="671"/>
      <c r="X318" s="671"/>
      <c r="Y318" s="671"/>
      <c r="Z318" s="671"/>
      <c r="AA318" s="1003"/>
      <c r="AB318" s="793"/>
      <c r="AC318" s="1003"/>
      <c r="AD318" s="1004"/>
    </row>
    <row r="319" spans="1:30">
      <c r="A319" s="3"/>
      <c r="B319" s="3"/>
      <c r="C319" s="3"/>
      <c r="D319" s="3"/>
      <c r="E319" s="1556"/>
      <c r="F319" s="3"/>
      <c r="G319" s="17"/>
      <c r="H319" s="3"/>
      <c r="I319" s="671"/>
      <c r="J319" s="671"/>
      <c r="K319" s="671"/>
      <c r="L319" s="671"/>
      <c r="M319" s="671"/>
      <c r="N319" s="671"/>
      <c r="O319" s="671"/>
      <c r="P319" s="671"/>
      <c r="Q319" s="671"/>
      <c r="R319" s="671"/>
      <c r="S319" s="671"/>
      <c r="T319" s="671"/>
      <c r="U319" s="671"/>
      <c r="V319" s="671"/>
      <c r="W319" s="671"/>
      <c r="X319" s="671"/>
      <c r="Y319" s="671"/>
      <c r="Z319" s="671"/>
      <c r="AA319" s="1003"/>
      <c r="AB319" s="793"/>
      <c r="AC319" s="1003"/>
      <c r="AD319" s="1004"/>
    </row>
    <row r="320" spans="1:30">
      <c r="A320" s="3"/>
      <c r="B320" s="3"/>
      <c r="C320" s="3"/>
      <c r="D320" s="3"/>
      <c r="E320" s="1002"/>
      <c r="F320" s="3"/>
      <c r="G320" s="17"/>
      <c r="H320" s="3"/>
      <c r="I320" s="671"/>
      <c r="J320" s="671"/>
      <c r="K320" s="671"/>
      <c r="L320" s="671"/>
      <c r="M320" s="671"/>
      <c r="N320" s="671"/>
      <c r="O320" s="671"/>
      <c r="P320" s="671"/>
      <c r="Q320" s="671"/>
      <c r="R320" s="671"/>
      <c r="S320" s="671"/>
      <c r="T320" s="671"/>
      <c r="U320" s="671"/>
      <c r="V320" s="671"/>
      <c r="W320" s="671"/>
      <c r="X320" s="671"/>
      <c r="Y320" s="671"/>
      <c r="Z320" s="671"/>
      <c r="AA320" s="1003"/>
      <c r="AB320" s="793"/>
      <c r="AC320" s="1003"/>
      <c r="AD320" s="1004"/>
    </row>
    <row r="321" spans="1:30">
      <c r="A321" s="3"/>
      <c r="B321" s="3"/>
      <c r="C321" s="3"/>
      <c r="D321" s="3"/>
      <c r="E321" s="1002"/>
      <c r="F321" s="3"/>
      <c r="G321" s="17"/>
      <c r="H321" s="3"/>
      <c r="I321" s="671"/>
      <c r="J321" s="507">
        <v>5</v>
      </c>
      <c r="K321" s="671"/>
      <c r="L321" s="671"/>
      <c r="M321" s="671"/>
      <c r="N321" s="671"/>
      <c r="O321" s="671"/>
      <c r="P321" s="671"/>
      <c r="Q321" s="671"/>
      <c r="R321" s="671"/>
      <c r="S321" s="671"/>
      <c r="T321" s="671"/>
      <c r="U321" s="671"/>
      <c r="V321" s="671"/>
      <c r="W321" s="671"/>
      <c r="X321" s="671"/>
      <c r="Y321" s="671"/>
      <c r="Z321" s="671"/>
      <c r="AA321" s="1003"/>
      <c r="AB321" s="793"/>
      <c r="AC321" s="1003"/>
      <c r="AD321" s="1004"/>
    </row>
    <row r="322" spans="1:30">
      <c r="A322" s="3"/>
      <c r="B322" s="3"/>
      <c r="C322" s="3"/>
      <c r="D322" s="3"/>
      <c r="E322" s="15"/>
      <c r="F322" s="15"/>
      <c r="G322" s="369"/>
      <c r="H322" s="369"/>
      <c r="I322" s="796"/>
      <c r="J322" s="796"/>
      <c r="K322" s="796"/>
      <c r="L322" s="796"/>
      <c r="M322" s="796"/>
      <c r="N322" s="796"/>
      <c r="O322" s="796"/>
      <c r="P322" s="796"/>
      <c r="Q322" s="796"/>
      <c r="R322" s="796"/>
      <c r="S322" s="796"/>
      <c r="T322" s="796"/>
      <c r="U322" s="796"/>
      <c r="V322" s="796"/>
      <c r="W322" s="796"/>
      <c r="X322" s="796"/>
      <c r="Y322" s="796"/>
      <c r="Z322" s="796"/>
      <c r="AA322" s="796"/>
      <c r="AB322" s="796"/>
      <c r="AC322" s="796"/>
      <c r="AD322" s="671"/>
    </row>
    <row r="323" spans="1:30">
      <c r="A323" s="3"/>
      <c r="B323" s="3"/>
      <c r="C323" s="3"/>
      <c r="D323" s="3"/>
      <c r="E323" s="1002"/>
      <c r="F323" s="1002"/>
      <c r="G323" s="369"/>
      <c r="H323" s="369"/>
      <c r="I323" s="796"/>
      <c r="J323" s="796"/>
      <c r="K323" s="796"/>
      <c r="L323" s="796"/>
      <c r="M323" s="796"/>
      <c r="N323" s="796"/>
      <c r="O323" s="796"/>
      <c r="P323" s="796"/>
      <c r="Q323" s="796"/>
      <c r="R323" s="796"/>
      <c r="S323" s="796"/>
      <c r="T323" s="796"/>
      <c r="U323" s="796"/>
      <c r="V323" s="796"/>
      <c r="W323" s="796"/>
      <c r="X323" s="796"/>
      <c r="Y323" s="796"/>
      <c r="Z323" s="796"/>
      <c r="AA323" s="796"/>
      <c r="AB323" s="796"/>
      <c r="AC323" s="796"/>
      <c r="AD323" s="671"/>
    </row>
    <row r="324" spans="1:30" ht="15" thickBot="1">
      <c r="I324" s="797"/>
      <c r="J324" s="797"/>
      <c r="K324" s="797"/>
      <c r="L324" s="797"/>
      <c r="M324" s="797"/>
      <c r="N324" s="797"/>
      <c r="O324" s="797"/>
      <c r="P324" s="797"/>
      <c r="Q324" s="797"/>
      <c r="R324" s="797"/>
      <c r="S324" s="797"/>
      <c r="T324" s="797"/>
      <c r="U324" s="797"/>
      <c r="V324" s="797"/>
      <c r="W324" s="797"/>
      <c r="X324" s="797"/>
      <c r="Y324" s="797"/>
      <c r="Z324" s="797"/>
      <c r="AA324" s="797"/>
      <c r="AB324" s="797"/>
      <c r="AC324" s="797"/>
      <c r="AD324" s="797"/>
    </row>
    <row r="325" spans="1:30">
      <c r="A325" s="93" t="s">
        <v>0</v>
      </c>
      <c r="B325" s="85" t="s">
        <v>46</v>
      </c>
      <c r="C325" s="20" t="s">
        <v>31</v>
      </c>
      <c r="D325" s="20" t="s">
        <v>15</v>
      </c>
      <c r="E325" s="54" t="s">
        <v>16</v>
      </c>
      <c r="F325" s="54" t="s">
        <v>124</v>
      </c>
      <c r="G325" s="54" t="s">
        <v>292</v>
      </c>
      <c r="H325" s="49" t="s">
        <v>124</v>
      </c>
      <c r="I325" s="1677" t="s">
        <v>294</v>
      </c>
      <c r="J325" s="1678"/>
      <c r="K325" s="1678"/>
      <c r="L325" s="1678"/>
      <c r="M325" s="1678"/>
      <c r="N325" s="1678"/>
      <c r="O325" s="1678"/>
      <c r="P325" s="1678"/>
      <c r="Q325" s="1678"/>
      <c r="R325" s="1678"/>
      <c r="S325" s="1678"/>
      <c r="T325" s="1678"/>
      <c r="U325" s="1678"/>
      <c r="V325" s="1678"/>
      <c r="W325" s="1678"/>
      <c r="X325" s="1678"/>
      <c r="Y325" s="1678"/>
      <c r="Z325" s="1678"/>
      <c r="AA325" s="1678"/>
      <c r="AB325" s="1678"/>
      <c r="AC325" s="1679"/>
      <c r="AD325" s="8" t="s">
        <v>4</v>
      </c>
    </row>
    <row r="326" spans="1:30" ht="15" thickBot="1">
      <c r="A326" s="94" t="s">
        <v>1</v>
      </c>
      <c r="B326" s="9"/>
      <c r="C326" s="21" t="s">
        <v>168</v>
      </c>
      <c r="D326" s="21" t="s">
        <v>297</v>
      </c>
      <c r="E326" s="55" t="s">
        <v>290</v>
      </c>
      <c r="F326" s="55" t="s">
        <v>290</v>
      </c>
      <c r="G326" s="55" t="s">
        <v>45</v>
      </c>
      <c r="H326" s="50" t="s">
        <v>293</v>
      </c>
      <c r="I326" s="5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6" t="s">
        <v>2</v>
      </c>
    </row>
    <row r="327" spans="1:30" ht="15" customHeight="1">
      <c r="A327" s="94"/>
      <c r="B327" s="9"/>
      <c r="C327" s="21" t="s">
        <v>295</v>
      </c>
      <c r="D327" s="21"/>
      <c r="E327" s="55" t="s">
        <v>17</v>
      </c>
      <c r="F327" s="55" t="s">
        <v>291</v>
      </c>
      <c r="G327" s="55" t="s">
        <v>121</v>
      </c>
      <c r="H327" s="50" t="s">
        <v>125</v>
      </c>
      <c r="I327" s="1666" t="s">
        <v>18</v>
      </c>
      <c r="J327" s="1667"/>
      <c r="K327" s="1668"/>
      <c r="L327" s="1666" t="s">
        <v>22</v>
      </c>
      <c r="M327" s="1667"/>
      <c r="N327" s="1668"/>
      <c r="O327" s="1666" t="s">
        <v>5</v>
      </c>
      <c r="P327" s="1667"/>
      <c r="Q327" s="1668"/>
      <c r="R327" s="1666" t="s">
        <v>6</v>
      </c>
      <c r="S327" s="1667"/>
      <c r="T327" s="1668"/>
      <c r="U327" s="1666" t="s">
        <v>7</v>
      </c>
      <c r="V327" s="1667"/>
      <c r="W327" s="1668"/>
      <c r="X327" s="1666" t="s">
        <v>8</v>
      </c>
      <c r="Y327" s="1667"/>
      <c r="Z327" s="1668"/>
      <c r="AA327" s="1666" t="s">
        <v>23</v>
      </c>
      <c r="AB327" s="1667"/>
      <c r="AC327" s="1668"/>
      <c r="AD327" s="6" t="s">
        <v>3</v>
      </c>
    </row>
    <row r="328" spans="1:30" ht="15" thickBot="1">
      <c r="A328" s="95"/>
      <c r="B328" s="23"/>
      <c r="C328" s="22" t="s">
        <v>296</v>
      </c>
      <c r="D328" s="22"/>
      <c r="E328" s="23"/>
      <c r="F328" s="23"/>
      <c r="G328" s="56" t="s">
        <v>122</v>
      </c>
      <c r="H328" s="48" t="s">
        <v>122</v>
      </c>
      <c r="I328" s="63" t="s">
        <v>19</v>
      </c>
      <c r="J328" s="64" t="s">
        <v>20</v>
      </c>
      <c r="K328" s="65" t="s">
        <v>21</v>
      </c>
      <c r="L328" s="63" t="s">
        <v>19</v>
      </c>
      <c r="M328" s="64" t="s">
        <v>20</v>
      </c>
      <c r="N328" s="65" t="s">
        <v>21</v>
      </c>
      <c r="O328" s="63" t="s">
        <v>19</v>
      </c>
      <c r="P328" s="64" t="s">
        <v>20</v>
      </c>
      <c r="Q328" s="65" t="s">
        <v>21</v>
      </c>
      <c r="R328" s="63" t="s">
        <v>19</v>
      </c>
      <c r="S328" s="64" t="s">
        <v>20</v>
      </c>
      <c r="T328" s="65" t="s">
        <v>21</v>
      </c>
      <c r="U328" s="63" t="s">
        <v>19</v>
      </c>
      <c r="V328" s="64" t="s">
        <v>20</v>
      </c>
      <c r="W328" s="65" t="s">
        <v>21</v>
      </c>
      <c r="X328" s="63" t="s">
        <v>19</v>
      </c>
      <c r="Y328" s="64" t="s">
        <v>20</v>
      </c>
      <c r="Z328" s="65" t="s">
        <v>21</v>
      </c>
      <c r="AA328" s="63" t="s">
        <v>19</v>
      </c>
      <c r="AB328" s="64" t="s">
        <v>20</v>
      </c>
      <c r="AC328" s="65" t="s">
        <v>21</v>
      </c>
      <c r="AD328" s="6"/>
    </row>
    <row r="329" spans="1:30" ht="15" thickBot="1">
      <c r="A329" s="96">
        <v>1</v>
      </c>
      <c r="B329" s="10">
        <v>2</v>
      </c>
      <c r="C329" s="24">
        <v>3</v>
      </c>
      <c r="D329" s="24">
        <v>4</v>
      </c>
      <c r="E329" s="24">
        <v>5</v>
      </c>
      <c r="F329" s="10">
        <v>6</v>
      </c>
      <c r="G329" s="10">
        <v>7</v>
      </c>
      <c r="H329" s="7">
        <v>8</v>
      </c>
      <c r="I329" s="1680">
        <v>9</v>
      </c>
      <c r="J329" s="1681"/>
      <c r="K329" s="1682"/>
      <c r="L329" s="1680">
        <v>10</v>
      </c>
      <c r="M329" s="1681"/>
      <c r="N329" s="1682"/>
      <c r="O329" s="1680">
        <v>11</v>
      </c>
      <c r="P329" s="1681"/>
      <c r="Q329" s="1682"/>
      <c r="R329" s="1680">
        <v>12</v>
      </c>
      <c r="S329" s="1681"/>
      <c r="T329" s="1682"/>
      <c r="U329" s="1680">
        <v>13</v>
      </c>
      <c r="V329" s="1681"/>
      <c r="W329" s="1682"/>
      <c r="X329" s="1680">
        <v>14</v>
      </c>
      <c r="Y329" s="1681"/>
      <c r="Z329" s="1682"/>
      <c r="AA329" s="1680">
        <v>15</v>
      </c>
      <c r="AB329" s="1681"/>
      <c r="AC329" s="1682"/>
      <c r="AD329" s="7">
        <v>16</v>
      </c>
    </row>
    <row r="330" spans="1:30" ht="17.399999999999999" customHeight="1">
      <c r="A330" s="123" t="s">
        <v>188</v>
      </c>
      <c r="B330" s="25" t="s">
        <v>94</v>
      </c>
      <c r="C330" s="121" t="s">
        <v>206</v>
      </c>
      <c r="D330" s="582" t="s">
        <v>241</v>
      </c>
      <c r="E330" s="1739">
        <v>9</v>
      </c>
      <c r="F330" s="385"/>
      <c r="G330" s="586">
        <v>1.3333333333333333</v>
      </c>
      <c r="H330" s="232"/>
      <c r="I330" s="581">
        <v>0.29166666666666669</v>
      </c>
      <c r="J330" s="917">
        <v>6.25E-2</v>
      </c>
      <c r="K330" s="478">
        <f t="shared" ref="K330:K332" si="326">I330+J330</f>
        <v>0.35416666666666669</v>
      </c>
      <c r="L330" s="581"/>
      <c r="M330" s="917"/>
      <c r="N330" s="478"/>
      <c r="O330" s="581">
        <v>0.28125</v>
      </c>
      <c r="P330" s="917">
        <v>9.375E-2</v>
      </c>
      <c r="Q330" s="478">
        <f t="shared" ref="Q330:Q332" si="327">O330+P330</f>
        <v>0.375</v>
      </c>
      <c r="R330" s="581"/>
      <c r="S330" s="466"/>
      <c r="T330" s="478"/>
      <c r="U330" s="581">
        <v>0.29166666666666669</v>
      </c>
      <c r="V330" s="917">
        <v>6.25E-2</v>
      </c>
      <c r="W330" s="478">
        <f t="shared" ref="W330:W332" si="328">U330+V330</f>
        <v>0.35416666666666669</v>
      </c>
      <c r="X330" s="581">
        <v>0.63541666666666663</v>
      </c>
      <c r="Y330" s="917">
        <v>6.25E-2</v>
      </c>
      <c r="Z330" s="478">
        <f t="shared" ref="Z330:Z331" si="329">X330+Y330</f>
        <v>0.69791666666666663</v>
      </c>
      <c r="AA330" s="477"/>
      <c r="AB330" s="411"/>
      <c r="AC330" s="478"/>
      <c r="AD330" s="896" t="s">
        <v>409</v>
      </c>
    </row>
    <row r="331" spans="1:30" ht="16.95" customHeight="1">
      <c r="A331" s="123" t="s">
        <v>49</v>
      </c>
      <c r="B331" s="26" t="s">
        <v>283</v>
      </c>
      <c r="C331" s="122"/>
      <c r="D331" s="261" t="s">
        <v>238</v>
      </c>
      <c r="E331" s="1740"/>
      <c r="F331" s="385"/>
      <c r="G331" s="587"/>
      <c r="H331" s="232"/>
      <c r="I331" s="409">
        <v>0.69791666666666663</v>
      </c>
      <c r="J331" s="724">
        <v>9.375E-2</v>
      </c>
      <c r="K331" s="406">
        <f t="shared" si="326"/>
        <v>0.79166666666666663</v>
      </c>
      <c r="L331" s="409">
        <v>0.77083333333333337</v>
      </c>
      <c r="M331" s="920">
        <v>6.25E-2</v>
      </c>
      <c r="N331" s="406">
        <f t="shared" ref="N331" si="330">L331+M331</f>
        <v>0.83333333333333337</v>
      </c>
      <c r="O331" s="409">
        <v>0.69791666666666663</v>
      </c>
      <c r="P331" s="724">
        <v>9.375E-2</v>
      </c>
      <c r="Q331" s="406">
        <f t="shared" si="327"/>
        <v>0.79166666666666663</v>
      </c>
      <c r="R331" s="409">
        <v>0.77083333333333337</v>
      </c>
      <c r="S331" s="920">
        <v>6.25E-2</v>
      </c>
      <c r="T331" s="406">
        <f t="shared" ref="T331" si="331">R331+S331</f>
        <v>0.83333333333333337</v>
      </c>
      <c r="U331" s="409">
        <v>0.69791666666666663</v>
      </c>
      <c r="V331" s="724">
        <v>9.375E-2</v>
      </c>
      <c r="W331" s="406">
        <f t="shared" si="328"/>
        <v>0.79166666666666663</v>
      </c>
      <c r="X331" s="409">
        <v>0.54166666666666663</v>
      </c>
      <c r="Y331" s="724">
        <v>0.125</v>
      </c>
      <c r="Z331" s="406">
        <f t="shared" si="329"/>
        <v>0.66666666666666663</v>
      </c>
      <c r="AA331" s="458"/>
      <c r="AB331" s="414"/>
      <c r="AC331" s="461"/>
      <c r="AD331" s="585" t="s">
        <v>279</v>
      </c>
    </row>
    <row r="332" spans="1:30" ht="16.95" customHeight="1" thickBot="1">
      <c r="A332" s="123" t="s">
        <v>187</v>
      </c>
      <c r="B332" s="26"/>
      <c r="C332" s="122"/>
      <c r="D332" s="948"/>
      <c r="E332" s="1227"/>
      <c r="F332" s="385"/>
      <c r="G332" s="587"/>
      <c r="H332" s="232"/>
      <c r="I332" s="893">
        <v>0.8125</v>
      </c>
      <c r="J332" s="933">
        <v>6.25E-2</v>
      </c>
      <c r="K332" s="606">
        <f t="shared" si="326"/>
        <v>0.875</v>
      </c>
      <c r="L332" s="609"/>
      <c r="M332" s="946"/>
      <c r="N332" s="600"/>
      <c r="O332" s="893">
        <v>0.8125</v>
      </c>
      <c r="P332" s="933">
        <v>6.25E-2</v>
      </c>
      <c r="Q332" s="606">
        <f t="shared" si="327"/>
        <v>0.875</v>
      </c>
      <c r="R332" s="609"/>
      <c r="S332" s="946"/>
      <c r="T332" s="606"/>
      <c r="U332" s="893">
        <v>0.8125</v>
      </c>
      <c r="V332" s="933">
        <v>6.25E-2</v>
      </c>
      <c r="W332" s="606">
        <f t="shared" si="328"/>
        <v>0.875</v>
      </c>
      <c r="X332" s="893"/>
      <c r="Y332" s="924"/>
      <c r="Z332" s="606"/>
      <c r="AA332" s="599"/>
      <c r="AB332" s="417"/>
      <c r="AC332" s="600"/>
      <c r="AD332" s="621" t="s">
        <v>410</v>
      </c>
    </row>
    <row r="333" spans="1:30" ht="16.95" customHeight="1" thickTop="1">
      <c r="A333" s="123"/>
      <c r="B333" s="102"/>
      <c r="C333" s="122"/>
      <c r="D333" s="262" t="s">
        <v>28</v>
      </c>
      <c r="E333" s="257">
        <v>13</v>
      </c>
      <c r="F333" s="258">
        <f>SUM(E330:E335)</f>
        <v>22</v>
      </c>
      <c r="G333" s="422">
        <v>0.33333333333333331</v>
      </c>
      <c r="H333" s="595">
        <v>1.6666666666666667</v>
      </c>
      <c r="I333" s="500"/>
      <c r="J333" s="754"/>
      <c r="K333" s="502"/>
      <c r="L333" s="409">
        <v>0.70486111111111116</v>
      </c>
      <c r="M333" s="925">
        <v>6.25E-2</v>
      </c>
      <c r="N333" s="406">
        <f t="shared" ref="N333" si="332">L333+M333</f>
        <v>0.76736111111111116</v>
      </c>
      <c r="O333" s="500"/>
      <c r="P333" s="754"/>
      <c r="Q333" s="802"/>
      <c r="R333" s="409">
        <v>0.70486111111111116</v>
      </c>
      <c r="S333" s="925">
        <v>6.25E-2</v>
      </c>
      <c r="T333" s="406">
        <f t="shared" ref="T333" si="333">R333+S333</f>
        <v>0.76736111111111116</v>
      </c>
      <c r="U333" s="500"/>
      <c r="V333" s="754"/>
      <c r="W333" s="802"/>
      <c r="X333" s="409"/>
      <c r="Y333" s="925"/>
      <c r="Z333" s="1190"/>
      <c r="AA333" s="500"/>
      <c r="AB333" s="515"/>
      <c r="AC333" s="502"/>
      <c r="AD333" s="1023" t="s">
        <v>279</v>
      </c>
    </row>
    <row r="334" spans="1:30" ht="16.95" customHeight="1">
      <c r="A334" s="123"/>
      <c r="B334" s="26"/>
      <c r="C334" s="99"/>
      <c r="D334" s="261"/>
      <c r="E334" s="256"/>
      <c r="F334" s="258"/>
      <c r="G334" s="78"/>
      <c r="H334" s="148"/>
      <c r="I334" s="767"/>
      <c r="J334" s="742"/>
      <c r="K334" s="461"/>
      <c r="L334" s="517"/>
      <c r="M334" s="722"/>
      <c r="N334" s="460"/>
      <c r="O334" s="458"/>
      <c r="P334" s="722"/>
      <c r="Q334" s="460"/>
      <c r="R334" s="458"/>
      <c r="S334" s="722"/>
      <c r="T334" s="460"/>
      <c r="U334" s="458"/>
      <c r="V334" s="722"/>
      <c r="W334" s="460"/>
      <c r="X334" s="409">
        <v>0.375</v>
      </c>
      <c r="Y334" s="925">
        <v>6.25E-2</v>
      </c>
      <c r="Z334" s="406">
        <f t="shared" ref="Z334:Z335" si="334">X334+Y334</f>
        <v>0.4375</v>
      </c>
      <c r="AA334" s="497"/>
      <c r="AB334" s="666"/>
      <c r="AC334" s="499"/>
      <c r="AD334" s="585" t="s">
        <v>411</v>
      </c>
    </row>
    <row r="335" spans="1:30" ht="28.8" customHeight="1" thickBot="1">
      <c r="A335" s="120"/>
      <c r="B335" s="583"/>
      <c r="C335" s="100"/>
      <c r="D335" s="386"/>
      <c r="E335" s="259"/>
      <c r="F335" s="387"/>
      <c r="G335" s="155"/>
      <c r="H335" s="235"/>
      <c r="I335" s="570"/>
      <c r="J335" s="737"/>
      <c r="K335" s="572"/>
      <c r="L335" s="627"/>
      <c r="M335" s="732"/>
      <c r="N335" s="629"/>
      <c r="O335" s="575"/>
      <c r="P335" s="737"/>
      <c r="Q335" s="482"/>
      <c r="R335" s="627"/>
      <c r="S335" s="732"/>
      <c r="T335" s="629"/>
      <c r="U335" s="575"/>
      <c r="V335" s="737"/>
      <c r="W335" s="574"/>
      <c r="X335" s="409">
        <v>0.70833333333333337</v>
      </c>
      <c r="Y335" s="925">
        <v>6.25E-2</v>
      </c>
      <c r="Z335" s="406">
        <f t="shared" si="334"/>
        <v>0.77083333333333337</v>
      </c>
      <c r="AA335" s="497"/>
      <c r="AB335" s="666"/>
      <c r="AC335" s="499"/>
      <c r="AD335" s="894" t="s">
        <v>408</v>
      </c>
    </row>
    <row r="336" spans="1:30" ht="32.4" customHeight="1" thickBot="1">
      <c r="A336" s="114" t="s">
        <v>232</v>
      </c>
      <c r="B336" s="25" t="s">
        <v>283</v>
      </c>
      <c r="C336" s="450" t="s">
        <v>206</v>
      </c>
      <c r="D336" s="1261" t="s">
        <v>29</v>
      </c>
      <c r="E336" s="1294">
        <v>25</v>
      </c>
      <c r="F336" s="731"/>
      <c r="G336" s="592">
        <v>0.25</v>
      </c>
      <c r="H336" s="197"/>
      <c r="I336" s="1243"/>
      <c r="J336" s="1244"/>
      <c r="K336" s="1245"/>
      <c r="L336" s="1246" t="s">
        <v>354</v>
      </c>
      <c r="M336" s="1247">
        <v>6.25E-2</v>
      </c>
      <c r="N336" s="1248" t="s">
        <v>355</v>
      </c>
      <c r="O336" s="1246"/>
      <c r="P336" s="1244"/>
      <c r="Q336" s="1248"/>
      <c r="R336" s="1246" t="s">
        <v>354</v>
      </c>
      <c r="S336" s="1247">
        <v>6.25E-2</v>
      </c>
      <c r="T336" s="1248" t="s">
        <v>355</v>
      </c>
      <c r="U336" s="1246" t="s">
        <v>354</v>
      </c>
      <c r="V336" s="1247">
        <v>6.25E-2</v>
      </c>
      <c r="W336" s="1248" t="s">
        <v>355</v>
      </c>
      <c r="X336" s="1246"/>
      <c r="Y336" s="1247"/>
      <c r="Z336" s="1248"/>
      <c r="AA336" s="1234"/>
      <c r="AB336" s="1235"/>
      <c r="AC336" s="1236"/>
      <c r="AD336" s="1540" t="s">
        <v>403</v>
      </c>
    </row>
    <row r="337" spans="1:31" ht="16.95" customHeight="1" thickTop="1">
      <c r="A337" s="117" t="s">
        <v>192</v>
      </c>
      <c r="B337" s="26"/>
      <c r="C337" s="511"/>
      <c r="D337" s="1262" t="s">
        <v>97</v>
      </c>
      <c r="E337" s="1266">
        <v>2</v>
      </c>
      <c r="F337" s="128"/>
      <c r="G337" s="422">
        <v>0.75</v>
      </c>
      <c r="H337" s="148"/>
      <c r="I337" s="409">
        <v>0.70833333333333337</v>
      </c>
      <c r="J337" s="724">
        <v>9.375E-2</v>
      </c>
      <c r="K337" s="406">
        <f t="shared" ref="K337" si="335">I337+J337</f>
        <v>0.80208333333333337</v>
      </c>
      <c r="L337" s="409">
        <v>0.71875</v>
      </c>
      <c r="M337" s="724">
        <v>4.1666666666666664E-2</v>
      </c>
      <c r="N337" s="406">
        <f t="shared" ref="N337:N338" si="336">L337+M337</f>
        <v>0.76041666666666663</v>
      </c>
      <c r="O337" s="409">
        <v>0.70833333333333337</v>
      </c>
      <c r="P337" s="724">
        <v>9.375E-2</v>
      </c>
      <c r="Q337" s="406">
        <f t="shared" ref="Q337" si="337">O337+P337</f>
        <v>0.80208333333333337</v>
      </c>
      <c r="R337" s="409">
        <v>0.79166666666666663</v>
      </c>
      <c r="S337" s="724">
        <v>9.375E-2</v>
      </c>
      <c r="T337" s="406">
        <f t="shared" ref="T337" si="338">R337+S337</f>
        <v>0.88541666666666663</v>
      </c>
      <c r="U337" s="409">
        <v>0.70833333333333337</v>
      </c>
      <c r="V337" s="724">
        <v>9.375E-2</v>
      </c>
      <c r="W337" s="406">
        <f t="shared" ref="W337" si="339">U337+V337</f>
        <v>0.80208333333333337</v>
      </c>
      <c r="X337" s="1189"/>
      <c r="Y337" s="1249"/>
      <c r="Z337" s="1190"/>
      <c r="AA337" s="1237"/>
      <c r="AB337" s="1238"/>
      <c r="AC337" s="1239"/>
      <c r="AD337" s="1269" t="s">
        <v>362</v>
      </c>
    </row>
    <row r="338" spans="1:31" ht="16.95" customHeight="1" thickBot="1">
      <c r="A338" s="117" t="s">
        <v>57</v>
      </c>
      <c r="B338" s="102"/>
      <c r="C338" s="1260"/>
      <c r="D338" s="1263"/>
      <c r="E338" s="1267"/>
      <c r="F338" s="58">
        <f>SUM(E336:E340)</f>
        <v>28</v>
      </c>
      <c r="G338" s="422"/>
      <c r="H338" s="595">
        <v>1.25</v>
      </c>
      <c r="I338" s="1251"/>
      <c r="J338" s="1252"/>
      <c r="K338" s="1253"/>
      <c r="L338" s="893">
        <v>0.79166666666666663</v>
      </c>
      <c r="M338" s="924">
        <v>8.3333333333333329E-2</v>
      </c>
      <c r="N338" s="606">
        <f t="shared" si="336"/>
        <v>0.875</v>
      </c>
      <c r="O338" s="1251"/>
      <c r="P338" s="1252"/>
      <c r="Q338" s="1253"/>
      <c r="R338" s="1254"/>
      <c r="S338" s="1255"/>
      <c r="T338" s="1256"/>
      <c r="U338" s="1251"/>
      <c r="V338" s="1252"/>
      <c r="W338" s="1253"/>
      <c r="X338" s="893">
        <v>0.41666666666666669</v>
      </c>
      <c r="Y338" s="933">
        <v>6.25E-2</v>
      </c>
      <c r="Z338" s="600">
        <f t="shared" ref="Z338" si="340">X338+Y338</f>
        <v>0.47916666666666669</v>
      </c>
      <c r="AA338" s="1240"/>
      <c r="AB338" s="1241"/>
      <c r="AC338" s="1242"/>
      <c r="AD338" s="621" t="s">
        <v>411</v>
      </c>
      <c r="AE338" s="3"/>
    </row>
    <row r="339" spans="1:31" ht="16.95" customHeight="1" thickTop="1">
      <c r="A339" s="117"/>
      <c r="B339" s="26"/>
      <c r="C339" s="1260"/>
      <c r="D339" s="1264" t="s">
        <v>356</v>
      </c>
      <c r="E339" s="1268">
        <v>1</v>
      </c>
      <c r="F339" s="58"/>
      <c r="G339" s="594">
        <v>1</v>
      </c>
      <c r="H339" s="148"/>
      <c r="I339" s="409">
        <v>0.69791666666666663</v>
      </c>
      <c r="J339" s="724">
        <v>0.125</v>
      </c>
      <c r="K339" s="406">
        <f t="shared" ref="K339" si="341">I339+J339</f>
        <v>0.82291666666666663</v>
      </c>
      <c r="L339" s="409">
        <v>0.71875</v>
      </c>
      <c r="M339" s="724">
        <v>4.1666666666666664E-2</v>
      </c>
      <c r="N339" s="406">
        <f t="shared" ref="N339:N340" si="342">L339+M339</f>
        <v>0.76041666666666663</v>
      </c>
      <c r="O339" s="409">
        <v>0.69791666666666663</v>
      </c>
      <c r="P339" s="724">
        <v>0.125</v>
      </c>
      <c r="Q339" s="406">
        <f t="shared" ref="Q339" si="343">O339+P339</f>
        <v>0.82291666666666663</v>
      </c>
      <c r="R339" s="409">
        <v>0.76041666666666663</v>
      </c>
      <c r="S339" s="724">
        <v>0.125</v>
      </c>
      <c r="T339" s="406">
        <f t="shared" ref="T339" si="344">R339+S339</f>
        <v>0.88541666666666663</v>
      </c>
      <c r="U339" s="409">
        <v>0.69791666666666663</v>
      </c>
      <c r="V339" s="724">
        <v>0.125</v>
      </c>
      <c r="W339" s="406">
        <f t="shared" ref="W339" si="345">U339+V339</f>
        <v>0.82291666666666663</v>
      </c>
      <c r="X339" s="1189"/>
      <c r="Y339" s="1249"/>
      <c r="Z339" s="1190"/>
      <c r="AA339" s="1237"/>
      <c r="AB339" s="1238"/>
      <c r="AC339" s="1239"/>
      <c r="AD339" s="1269" t="s">
        <v>362</v>
      </c>
      <c r="AE339" s="3"/>
    </row>
    <row r="340" spans="1:31" ht="16.95" customHeight="1" thickBot="1">
      <c r="A340" s="115"/>
      <c r="B340" s="28"/>
      <c r="C340" s="1295"/>
      <c r="D340" s="1265"/>
      <c r="E340" s="253"/>
      <c r="F340" s="392"/>
      <c r="G340" s="1296"/>
      <c r="H340" s="218"/>
      <c r="I340" s="1352"/>
      <c r="J340" s="1353"/>
      <c r="K340" s="1354"/>
      <c r="L340" s="803">
        <v>0.79166666666666663</v>
      </c>
      <c r="M340" s="749">
        <v>8.3333333333333329E-2</v>
      </c>
      <c r="N340" s="574">
        <f t="shared" si="342"/>
        <v>0.875</v>
      </c>
      <c r="O340" s="1352"/>
      <c r="P340" s="1353"/>
      <c r="Q340" s="1354"/>
      <c r="R340" s="1355"/>
      <c r="S340" s="1356"/>
      <c r="T340" s="1357"/>
      <c r="U340" s="1352"/>
      <c r="V340" s="1353"/>
      <c r="W340" s="1354"/>
      <c r="X340" s="803">
        <v>0.41666666666666669</v>
      </c>
      <c r="Y340" s="725">
        <v>0.125</v>
      </c>
      <c r="Z340" s="482">
        <f t="shared" ref="Z340" si="346">X340+Y340</f>
        <v>0.54166666666666674</v>
      </c>
      <c r="AA340" s="1298"/>
      <c r="AB340" s="1297"/>
      <c r="AC340" s="1299"/>
      <c r="AD340" s="593" t="s">
        <v>411</v>
      </c>
      <c r="AE340" s="3"/>
    </row>
    <row r="341" spans="1:31" ht="25.2" customHeight="1">
      <c r="A341" s="117" t="s">
        <v>189</v>
      </c>
      <c r="B341" s="26" t="s">
        <v>94</v>
      </c>
      <c r="C341" s="122" t="s">
        <v>206</v>
      </c>
      <c r="D341" s="249" t="s">
        <v>133</v>
      </c>
      <c r="E341" s="1293">
        <v>9</v>
      </c>
      <c r="F341" s="1274"/>
      <c r="G341" s="587">
        <v>0.41666666666666669</v>
      </c>
      <c r="H341" s="232"/>
      <c r="I341" s="456">
        <v>0.64583333333333337</v>
      </c>
      <c r="J341" s="721">
        <v>6.25E-2</v>
      </c>
      <c r="K341" s="431">
        <f t="shared" ref="K341" si="347">I341+J341</f>
        <v>0.70833333333333337</v>
      </c>
      <c r="L341" s="468"/>
      <c r="M341" s="724"/>
      <c r="N341" s="431"/>
      <c r="O341" s="456">
        <v>0.64583333333333337</v>
      </c>
      <c r="P341" s="721">
        <v>6.25E-2</v>
      </c>
      <c r="Q341" s="431">
        <f t="shared" ref="Q341" si="348">O341+P341</f>
        <v>0.70833333333333337</v>
      </c>
      <c r="R341" s="468"/>
      <c r="S341" s="724"/>
      <c r="T341" s="431"/>
      <c r="U341" s="468"/>
      <c r="V341" s="918"/>
      <c r="W341" s="431"/>
      <c r="X341" s="468"/>
      <c r="Y341" s="918"/>
      <c r="Z341" s="431"/>
      <c r="AA341" s="456"/>
      <c r="AB341" s="720"/>
      <c r="AC341" s="431"/>
      <c r="AD341" s="1023" t="s">
        <v>279</v>
      </c>
      <c r="AE341" s="3"/>
    </row>
    <row r="342" spans="1:31" ht="28.95" customHeight="1">
      <c r="A342" s="706" t="s">
        <v>190</v>
      </c>
      <c r="B342" s="26" t="s">
        <v>283</v>
      </c>
      <c r="C342" s="122"/>
      <c r="D342" s="251"/>
      <c r="E342" s="1273"/>
      <c r="F342" s="1274"/>
      <c r="G342" s="587"/>
      <c r="H342" s="232"/>
      <c r="I342" s="497"/>
      <c r="J342" s="733"/>
      <c r="K342" s="499"/>
      <c r="L342" s="456">
        <v>0.64583333333333337</v>
      </c>
      <c r="M342" s="721">
        <v>3.125E-2</v>
      </c>
      <c r="N342" s="431">
        <f t="shared" ref="N342" si="349">L342+M342</f>
        <v>0.67708333333333337</v>
      </c>
      <c r="O342" s="497"/>
      <c r="P342" s="733"/>
      <c r="Q342" s="618"/>
      <c r="R342" s="456">
        <v>0.64583333333333337</v>
      </c>
      <c r="S342" s="721">
        <v>3.125E-2</v>
      </c>
      <c r="T342" s="431">
        <f t="shared" ref="T342" si="350">R342+S342</f>
        <v>0.67708333333333337</v>
      </c>
      <c r="U342" s="569"/>
      <c r="V342" s="1275"/>
      <c r="W342" s="802"/>
      <c r="X342" s="464">
        <v>0.625</v>
      </c>
      <c r="Y342" s="729">
        <v>6.25E-2</v>
      </c>
      <c r="Z342" s="465">
        <f t="shared" ref="Z342" si="351">X342+Y342</f>
        <v>0.6875</v>
      </c>
      <c r="AA342" s="500"/>
      <c r="AB342" s="754"/>
      <c r="AC342" s="502"/>
      <c r="AD342" s="894" t="s">
        <v>408</v>
      </c>
      <c r="AE342" s="3"/>
    </row>
    <row r="343" spans="1:31" ht="21.6" customHeight="1" thickBot="1">
      <c r="A343" s="706" t="s">
        <v>102</v>
      </c>
      <c r="B343" s="707"/>
      <c r="C343" s="102"/>
      <c r="D343" s="672"/>
      <c r="E343" s="363"/>
      <c r="F343" s="58">
        <f>SUM(E341:E349)</f>
        <v>27</v>
      </c>
      <c r="G343" s="422"/>
      <c r="H343" s="595">
        <v>1.0833333333333333</v>
      </c>
      <c r="I343" s="599"/>
      <c r="J343" s="905"/>
      <c r="K343" s="600"/>
      <c r="L343" s="599"/>
      <c r="M343" s="905"/>
      <c r="N343" s="606"/>
      <c r="O343" s="599"/>
      <c r="P343" s="905"/>
      <c r="Q343" s="606"/>
      <c r="R343" s="599"/>
      <c r="S343" s="905"/>
      <c r="T343" s="606"/>
      <c r="U343" s="609">
        <v>0.59375</v>
      </c>
      <c r="V343" s="942">
        <v>6.25E-2</v>
      </c>
      <c r="W343" s="610">
        <f t="shared" ref="W343" si="352">U343+V343</f>
        <v>0.65625</v>
      </c>
      <c r="X343" s="609"/>
      <c r="Y343" s="942"/>
      <c r="Z343" s="610"/>
      <c r="AA343" s="599"/>
      <c r="AB343" s="905"/>
      <c r="AC343" s="600"/>
      <c r="AD343" s="593" t="s">
        <v>411</v>
      </c>
      <c r="AE343" s="3"/>
    </row>
    <row r="344" spans="1:31" ht="15" customHeight="1" thickTop="1">
      <c r="A344" s="706"/>
      <c r="B344" s="707"/>
      <c r="C344" s="102"/>
      <c r="D344" s="672" t="s">
        <v>28</v>
      </c>
      <c r="E344" s="363">
        <v>12</v>
      </c>
      <c r="F344" s="607"/>
      <c r="G344" s="422">
        <v>0.33333333333333331</v>
      </c>
      <c r="H344" s="232"/>
      <c r="I344" s="458"/>
      <c r="J344" s="722"/>
      <c r="K344" s="461"/>
      <c r="L344" s="458">
        <v>0.375</v>
      </c>
      <c r="M344" s="722">
        <v>6.25E-2</v>
      </c>
      <c r="N344" s="461">
        <f t="shared" ref="N344" si="353">L344+M344</f>
        <v>0.4375</v>
      </c>
      <c r="O344" s="458"/>
      <c r="P344" s="722"/>
      <c r="Q344" s="461"/>
      <c r="R344" s="458">
        <v>0.375</v>
      </c>
      <c r="S344" s="722">
        <v>6.25E-2</v>
      </c>
      <c r="T344" s="461">
        <f t="shared" ref="T344" si="354">R344+S344</f>
        <v>0.4375</v>
      </c>
      <c r="U344" s="552"/>
      <c r="V344" s="937"/>
      <c r="W344" s="406"/>
      <c r="X344" s="456"/>
      <c r="Y344" s="937"/>
      <c r="Z344" s="431"/>
      <c r="AA344" s="456"/>
      <c r="AB344" s="937"/>
      <c r="AC344" s="431"/>
      <c r="AD344" s="585" t="s">
        <v>279</v>
      </c>
    </row>
    <row r="345" spans="1:31" ht="25.95" customHeight="1">
      <c r="A345" s="117"/>
      <c r="B345" s="26"/>
      <c r="C345" s="122"/>
      <c r="D345" s="262"/>
      <c r="E345" s="446"/>
      <c r="F345" s="58"/>
      <c r="G345" s="586"/>
      <c r="H345" s="148"/>
      <c r="I345" s="537"/>
      <c r="J345" s="756"/>
      <c r="K345" s="438"/>
      <c r="L345" s="464"/>
      <c r="M345" s="729"/>
      <c r="N345" s="465"/>
      <c r="O345" s="444"/>
      <c r="P345" s="904"/>
      <c r="Q345" s="445"/>
      <c r="R345" s="464"/>
      <c r="S345" s="729"/>
      <c r="T345" s="465"/>
      <c r="U345" s="443"/>
      <c r="V345" s="925"/>
      <c r="W345" s="438"/>
      <c r="X345" s="464">
        <v>0.71875</v>
      </c>
      <c r="Y345" s="729">
        <v>6.25E-2</v>
      </c>
      <c r="Z345" s="465">
        <f t="shared" ref="Z345" si="355">X345+Y345</f>
        <v>0.78125</v>
      </c>
      <c r="AA345" s="508"/>
      <c r="AB345" s="925"/>
      <c r="AC345" s="438"/>
      <c r="AD345" s="885" t="s">
        <v>245</v>
      </c>
    </row>
    <row r="346" spans="1:31" ht="16.95" customHeight="1" thickBot="1">
      <c r="A346" s="117"/>
      <c r="B346" s="26"/>
      <c r="C346" s="102"/>
      <c r="D346" s="672"/>
      <c r="E346" s="363"/>
      <c r="F346" s="58"/>
      <c r="G346" s="614"/>
      <c r="H346" s="148"/>
      <c r="I346" s="448"/>
      <c r="J346" s="942"/>
      <c r="K346" s="449"/>
      <c r="L346" s="590"/>
      <c r="M346" s="934"/>
      <c r="N346" s="612"/>
      <c r="O346" s="611"/>
      <c r="P346" s="938"/>
      <c r="Q346" s="612"/>
      <c r="R346" s="886"/>
      <c r="S346" s="941"/>
      <c r="T346" s="641"/>
      <c r="U346" s="609">
        <v>0.71875</v>
      </c>
      <c r="V346" s="942">
        <v>6.25E-2</v>
      </c>
      <c r="W346" s="610">
        <f t="shared" ref="W346" si="356">U346+V346</f>
        <v>0.78125</v>
      </c>
      <c r="X346" s="436"/>
      <c r="Y346" s="941"/>
      <c r="Z346" s="435"/>
      <c r="AA346" s="436"/>
      <c r="AB346" s="916"/>
      <c r="AC346" s="435"/>
      <c r="AD346" s="593" t="s">
        <v>411</v>
      </c>
    </row>
    <row r="347" spans="1:31" ht="16.95" customHeight="1" thickTop="1">
      <c r="A347" s="106"/>
      <c r="B347" s="26"/>
      <c r="C347" s="102"/>
      <c r="D347" s="246" t="s">
        <v>137</v>
      </c>
      <c r="E347" s="248">
        <v>6</v>
      </c>
      <c r="F347" s="128"/>
      <c r="G347" s="615">
        <v>0.75</v>
      </c>
      <c r="H347" s="148"/>
      <c r="I347" s="456">
        <v>0.64583333333333337</v>
      </c>
      <c r="J347" s="721">
        <v>6.25E-2</v>
      </c>
      <c r="K347" s="431">
        <f t="shared" ref="K347" si="357">I347+J347</f>
        <v>0.70833333333333337</v>
      </c>
      <c r="L347" s="887"/>
      <c r="M347" s="939"/>
      <c r="N347" s="888"/>
      <c r="O347" s="456">
        <v>0.64583333333333337</v>
      </c>
      <c r="P347" s="729">
        <v>9.375E-2</v>
      </c>
      <c r="Q347" s="461">
        <f t="shared" ref="Q347" si="358">O347+P347</f>
        <v>0.73958333333333337</v>
      </c>
      <c r="R347" s="887"/>
      <c r="S347" s="939"/>
      <c r="T347" s="888"/>
      <c r="U347" s="887"/>
      <c r="V347" s="939"/>
      <c r="W347" s="888"/>
      <c r="X347" s="827"/>
      <c r="Y347" s="943"/>
      <c r="Z347" s="889"/>
      <c r="AA347" s="890"/>
      <c r="AB347" s="943"/>
      <c r="AC347" s="889"/>
      <c r="AD347" s="585" t="s">
        <v>279</v>
      </c>
    </row>
    <row r="348" spans="1:31" ht="26.4" customHeight="1">
      <c r="A348" s="106"/>
      <c r="B348" s="26"/>
      <c r="C348" s="102"/>
      <c r="D348" s="251"/>
      <c r="E348" s="613"/>
      <c r="F348" s="128"/>
      <c r="G348" s="454"/>
      <c r="H348" s="148"/>
      <c r="I348" s="537"/>
      <c r="J348" s="756"/>
      <c r="K348" s="438"/>
      <c r="L348" s="464">
        <v>0.64583333333333337</v>
      </c>
      <c r="M348" s="729">
        <v>9.375E-2</v>
      </c>
      <c r="N348" s="465">
        <f t="shared" ref="N348" si="359">L348+M348</f>
        <v>0.73958333333333337</v>
      </c>
      <c r="O348" s="887"/>
      <c r="P348" s="939"/>
      <c r="Q348" s="888"/>
      <c r="R348" s="464">
        <v>0.64583333333333337</v>
      </c>
      <c r="S348" s="729">
        <v>9.375E-2</v>
      </c>
      <c r="T348" s="465">
        <f t="shared" ref="T348" si="360">R348+S348</f>
        <v>0.73958333333333337</v>
      </c>
      <c r="U348" s="887"/>
      <c r="V348" s="939"/>
      <c r="W348" s="888"/>
      <c r="X348" s="464">
        <v>0.625</v>
      </c>
      <c r="Y348" s="729">
        <v>9.375E-2</v>
      </c>
      <c r="Z348" s="465">
        <f t="shared" ref="Z348" si="361">X348+Y348</f>
        <v>0.71875</v>
      </c>
      <c r="AA348" s="827"/>
      <c r="AB348" s="945"/>
      <c r="AC348" s="891"/>
      <c r="AD348" s="894" t="s">
        <v>408</v>
      </c>
    </row>
    <row r="349" spans="1:31" ht="16.95" customHeight="1" thickBot="1">
      <c r="A349" s="107"/>
      <c r="B349" s="28"/>
      <c r="C349" s="125"/>
      <c r="D349" s="198"/>
      <c r="E349" s="452"/>
      <c r="F349" s="185"/>
      <c r="G349" s="455"/>
      <c r="H349" s="245"/>
      <c r="I349" s="542"/>
      <c r="J349" s="935"/>
      <c r="K349" s="543"/>
      <c r="L349" s="537"/>
      <c r="M349" s="756"/>
      <c r="N349" s="438"/>
      <c r="O349" s="892"/>
      <c r="P349" s="935"/>
      <c r="Q349" s="543"/>
      <c r="R349" s="537"/>
      <c r="S349" s="756"/>
      <c r="T349" s="438"/>
      <c r="U349" s="609">
        <v>0.59375</v>
      </c>
      <c r="V349" s="729">
        <v>0.125</v>
      </c>
      <c r="W349" s="465">
        <f t="shared" ref="W349" si="362">U349+V349</f>
        <v>0.71875</v>
      </c>
      <c r="X349" s="882"/>
      <c r="Y349" s="944"/>
      <c r="Z349" s="883"/>
      <c r="AA349" s="882"/>
      <c r="AB349" s="944"/>
      <c r="AC349" s="880"/>
      <c r="AD349" s="593" t="s">
        <v>411</v>
      </c>
    </row>
    <row r="350" spans="1:31" ht="16.95" customHeight="1">
      <c r="A350" s="117" t="s">
        <v>220</v>
      </c>
      <c r="B350" s="25" t="s">
        <v>283</v>
      </c>
      <c r="C350" s="1351" t="s">
        <v>206</v>
      </c>
      <c r="D350" s="246" t="s">
        <v>361</v>
      </c>
      <c r="E350" s="247"/>
      <c r="F350" s="250"/>
      <c r="G350" s="483"/>
      <c r="H350" s="232"/>
      <c r="I350" s="458"/>
      <c r="J350" s="1258"/>
      <c r="K350" s="461"/>
      <c r="L350" s="581"/>
      <c r="M350" s="734"/>
      <c r="N350" s="603"/>
      <c r="O350" s="190"/>
      <c r="P350" s="1258"/>
      <c r="Q350" s="461"/>
      <c r="R350" s="832"/>
      <c r="S350" s="734"/>
      <c r="T350" s="603"/>
      <c r="U350" s="581"/>
      <c r="V350" s="734"/>
      <c r="W350" s="603"/>
      <c r="X350" s="832"/>
      <c r="Y350" s="734"/>
      <c r="Z350" s="603"/>
      <c r="AA350" s="581"/>
      <c r="AB350" s="734"/>
      <c r="AC350" s="603"/>
      <c r="AD350" s="584"/>
    </row>
    <row r="351" spans="1:31" ht="16.95" customHeight="1" thickBot="1">
      <c r="A351" s="117" t="s">
        <v>54</v>
      </c>
      <c r="B351" s="26"/>
      <c r="C351" s="1336" t="s">
        <v>367</v>
      </c>
      <c r="D351" s="246"/>
      <c r="E351" s="247"/>
      <c r="F351" s="58">
        <f>SUM(E350:E357)</f>
        <v>0</v>
      </c>
      <c r="G351" s="587">
        <v>0.16666666666666666</v>
      </c>
      <c r="H351" s="595">
        <f>SUM(G350:G357)</f>
        <v>0.70833333333333337</v>
      </c>
      <c r="I351" s="609"/>
      <c r="J351" s="942"/>
      <c r="K351" s="610"/>
      <c r="L351" s="609"/>
      <c r="M351" s="942"/>
      <c r="N351" s="610"/>
      <c r="O351" s="1343"/>
      <c r="P351" s="942"/>
      <c r="Q351" s="610"/>
      <c r="R351" s="609"/>
      <c r="S351" s="942"/>
      <c r="T351" s="610"/>
      <c r="U351" s="609">
        <v>0.59375</v>
      </c>
      <c r="V351" s="942">
        <v>0.125</v>
      </c>
      <c r="W351" s="610">
        <f t="shared" ref="W351" si="363">U351+V351</f>
        <v>0.71875</v>
      </c>
      <c r="X351" s="609"/>
      <c r="Y351" s="1344"/>
      <c r="Z351" s="610"/>
      <c r="AA351" s="609"/>
      <c r="AB351" s="942"/>
      <c r="AC351" s="610"/>
      <c r="AD351" s="621" t="s">
        <v>411</v>
      </c>
    </row>
    <row r="352" spans="1:31" ht="16.95" customHeight="1" thickTop="1">
      <c r="A352" s="117" t="s">
        <v>47</v>
      </c>
      <c r="B352" s="26" t="s">
        <v>166</v>
      </c>
      <c r="C352" s="1336" t="s">
        <v>368</v>
      </c>
      <c r="D352" s="395" t="s">
        <v>360</v>
      </c>
      <c r="E352" s="247"/>
      <c r="F352" s="250"/>
      <c r="G352" s="483">
        <v>0.20833333333333334</v>
      </c>
      <c r="H352" s="232"/>
      <c r="I352" s="1337"/>
      <c r="J352" s="1338"/>
      <c r="K352" s="1339"/>
      <c r="L352" s="409">
        <v>0.79166666666666663</v>
      </c>
      <c r="M352" s="925">
        <v>6.25E-2</v>
      </c>
      <c r="N352" s="406">
        <f t="shared" ref="N352" si="364">L352+M352</f>
        <v>0.85416666666666663</v>
      </c>
      <c r="O352" s="1257"/>
      <c r="P352" s="1258"/>
      <c r="Q352" s="1259"/>
      <c r="R352" s="1341"/>
      <c r="S352" s="1340"/>
      <c r="T352" s="1342"/>
      <c r="U352" s="409"/>
      <c r="V352" s="1258"/>
      <c r="W352" s="431"/>
      <c r="X352" s="409">
        <v>0.41666666666666669</v>
      </c>
      <c r="Y352" s="729">
        <v>9.375E-2</v>
      </c>
      <c r="Z352" s="406">
        <f t="shared" ref="Z352" si="365">X352+Y352</f>
        <v>0.51041666666666674</v>
      </c>
      <c r="AA352" s="468"/>
      <c r="AB352" s="721"/>
      <c r="AC352" s="493"/>
      <c r="AD352" s="1676" t="s">
        <v>411</v>
      </c>
    </row>
    <row r="353" spans="1:30" ht="16.95" customHeight="1" thickBot="1">
      <c r="A353" s="117"/>
      <c r="B353" s="26" t="s">
        <v>213</v>
      </c>
      <c r="C353" s="102"/>
      <c r="D353" s="395"/>
      <c r="E353" s="247"/>
      <c r="F353" s="250"/>
      <c r="G353" s="483"/>
      <c r="H353" s="232"/>
      <c r="I353" s="1251"/>
      <c r="J353" s="1252"/>
      <c r="K353" s="1253"/>
      <c r="L353" s="1345"/>
      <c r="M353" s="1241"/>
      <c r="N353" s="1346"/>
      <c r="O353" s="1251"/>
      <c r="P353" s="1252"/>
      <c r="Q353" s="1253"/>
      <c r="R353" s="1347"/>
      <c r="S353" s="1348"/>
      <c r="T353" s="1349"/>
      <c r="U353" s="893"/>
      <c r="V353" s="1252"/>
      <c r="W353" s="600"/>
      <c r="X353" s="609"/>
      <c r="Y353" s="942"/>
      <c r="Z353" s="610"/>
      <c r="AA353" s="609"/>
      <c r="AB353" s="942"/>
      <c r="AC353" s="610"/>
      <c r="AD353" s="1675"/>
    </row>
    <row r="354" spans="1:30" ht="16.95" customHeight="1" thickTop="1">
      <c r="A354" s="117"/>
      <c r="B354" s="26"/>
      <c r="C354" s="1336" t="s">
        <v>369</v>
      </c>
      <c r="D354" s="394" t="s">
        <v>133</v>
      </c>
      <c r="E354" s="53"/>
      <c r="F354" s="250"/>
      <c r="G354" s="483">
        <v>0.125</v>
      </c>
      <c r="H354" s="232"/>
      <c r="I354" s="468"/>
      <c r="J354" s="721"/>
      <c r="K354" s="493"/>
      <c r="L354" s="468"/>
      <c r="M354" s="721"/>
      <c r="N354" s="493"/>
      <c r="O354" s="456">
        <v>0.63541666666666663</v>
      </c>
      <c r="P354" s="720">
        <v>9.375E-2</v>
      </c>
      <c r="Q354" s="431">
        <f t="shared" ref="Q354" si="366">O354+P354</f>
        <v>0.72916666666666663</v>
      </c>
      <c r="R354" s="468"/>
      <c r="S354" s="721"/>
      <c r="T354" s="493"/>
      <c r="U354" s="468"/>
      <c r="V354" s="721"/>
      <c r="W354" s="493"/>
      <c r="X354" s="468"/>
      <c r="Y354" s="721"/>
      <c r="Z354" s="493"/>
      <c r="AA354" s="468"/>
      <c r="AB354" s="721"/>
      <c r="AC354" s="493"/>
      <c r="AD354" s="1673" t="s">
        <v>411</v>
      </c>
    </row>
    <row r="355" spans="1:30" ht="16.95" customHeight="1" thickBot="1">
      <c r="A355" s="117"/>
      <c r="B355" s="26"/>
      <c r="C355" s="102"/>
      <c r="D355" s="394"/>
      <c r="E355" s="247"/>
      <c r="F355" s="250"/>
      <c r="G355" s="483"/>
      <c r="H355" s="232"/>
      <c r="I355" s="609"/>
      <c r="J355" s="942"/>
      <c r="K355" s="610"/>
      <c r="L355" s="609"/>
      <c r="M355" s="942"/>
      <c r="N355" s="610"/>
      <c r="O355" s="1343"/>
      <c r="P355" s="942"/>
      <c r="Q355" s="610"/>
      <c r="R355" s="609"/>
      <c r="S355" s="942"/>
      <c r="T355" s="610"/>
      <c r="U355" s="599"/>
      <c r="V355" s="905"/>
      <c r="W355" s="600"/>
      <c r="X355" s="609"/>
      <c r="Y355" s="942"/>
      <c r="Z355" s="610"/>
      <c r="AA355" s="609"/>
      <c r="AB355" s="942"/>
      <c r="AC355" s="610"/>
      <c r="AD355" s="1675"/>
    </row>
    <row r="356" spans="1:30" ht="16.95" customHeight="1" thickTop="1">
      <c r="A356" s="117"/>
      <c r="B356" s="26"/>
      <c r="C356" s="1336" t="s">
        <v>370</v>
      </c>
      <c r="D356" s="395" t="s">
        <v>219</v>
      </c>
      <c r="E356" s="53"/>
      <c r="F356" s="250"/>
      <c r="G356" s="483">
        <v>0.20833333333333334</v>
      </c>
      <c r="H356" s="232"/>
      <c r="I356" s="409">
        <v>0.8125</v>
      </c>
      <c r="J356" s="925">
        <v>6.25E-2</v>
      </c>
      <c r="K356" s="406">
        <f t="shared" ref="K356" si="367">I356+J356</f>
        <v>0.875</v>
      </c>
      <c r="L356" s="468"/>
      <c r="M356" s="918"/>
      <c r="N356" s="431"/>
      <c r="O356" s="409">
        <v>0.8125</v>
      </c>
      <c r="P356" s="925">
        <v>6.25E-2</v>
      </c>
      <c r="Q356" s="406">
        <f t="shared" ref="Q356" si="368">O356+P356</f>
        <v>0.875</v>
      </c>
      <c r="R356" s="468"/>
      <c r="S356" s="918"/>
      <c r="T356" s="406"/>
      <c r="U356" s="409">
        <v>0.8125</v>
      </c>
      <c r="V356" s="720">
        <v>3.125E-2</v>
      </c>
      <c r="W356" s="431">
        <f t="shared" ref="W356" si="369">U356+V356</f>
        <v>0.84375</v>
      </c>
      <c r="X356" s="468"/>
      <c r="Y356" s="721"/>
      <c r="Z356" s="493"/>
      <c r="AA356" s="468"/>
      <c r="AB356" s="721"/>
      <c r="AC356" s="493"/>
      <c r="AD356" s="1673" t="s">
        <v>411</v>
      </c>
    </row>
    <row r="357" spans="1:30" ht="16.95" customHeight="1" thickBot="1">
      <c r="A357" s="106"/>
      <c r="B357" s="26"/>
      <c r="C357" s="102"/>
      <c r="D357" s="251"/>
      <c r="E357" s="252"/>
      <c r="F357" s="250"/>
      <c r="G357" s="1024"/>
      <c r="H357" s="232"/>
      <c r="I357" s="569"/>
      <c r="J357" s="738"/>
      <c r="K357" s="604"/>
      <c r="L357" s="569"/>
      <c r="M357" s="738"/>
      <c r="N357" s="604"/>
      <c r="O357" s="836"/>
      <c r="P357" s="738"/>
      <c r="Q357" s="604"/>
      <c r="R357" s="569"/>
      <c r="S357" s="738"/>
      <c r="T357" s="604"/>
      <c r="U357" s="569"/>
      <c r="V357" s="738"/>
      <c r="W357" s="604"/>
      <c r="X357" s="464"/>
      <c r="Y357" s="729"/>
      <c r="Z357" s="465"/>
      <c r="AA357" s="569"/>
      <c r="AB357" s="738"/>
      <c r="AC357" s="604"/>
      <c r="AD357" s="1674"/>
    </row>
    <row r="358" spans="1:30" ht="16.95" customHeight="1">
      <c r="A358" s="114" t="s">
        <v>194</v>
      </c>
      <c r="B358" s="29" t="s">
        <v>283</v>
      </c>
      <c r="C358" s="121" t="s">
        <v>206</v>
      </c>
      <c r="D358" s="384" t="s">
        <v>29</v>
      </c>
      <c r="E358" s="52">
        <v>15</v>
      </c>
      <c r="F358" s="393"/>
      <c r="G358" s="423">
        <v>0.25</v>
      </c>
      <c r="H358" s="197"/>
      <c r="I358" s="410">
        <v>0.63541666666666663</v>
      </c>
      <c r="J358" s="731">
        <v>6.25E-2</v>
      </c>
      <c r="K358" s="434">
        <f>I358+J358</f>
        <v>0.69791666666666663</v>
      </c>
      <c r="L358" s="410"/>
      <c r="M358" s="731"/>
      <c r="N358" s="434"/>
      <c r="O358" s="477"/>
      <c r="P358" s="731"/>
      <c r="Q358" s="478"/>
      <c r="R358" s="410"/>
      <c r="S358" s="731"/>
      <c r="T358" s="434"/>
      <c r="U358" s="410">
        <v>0.63541666666666663</v>
      </c>
      <c r="V358" s="731">
        <v>6.25E-2</v>
      </c>
      <c r="W358" s="434">
        <f>U358+V358</f>
        <v>0.69791666666666663</v>
      </c>
      <c r="X358" s="477"/>
      <c r="Y358" s="731"/>
      <c r="Z358" s="478"/>
      <c r="AA358" s="410"/>
      <c r="AB358" s="731"/>
      <c r="AC358" s="478"/>
      <c r="AD358" s="584" t="s">
        <v>279</v>
      </c>
    </row>
    <row r="359" spans="1:30" ht="29.4" customHeight="1" thickBot="1">
      <c r="A359" s="117" t="s">
        <v>195</v>
      </c>
      <c r="B359" s="30"/>
      <c r="C359" s="122"/>
      <c r="D359" s="262"/>
      <c r="E359" s="247"/>
      <c r="F359" s="250"/>
      <c r="G359" s="587"/>
      <c r="H359" s="148"/>
      <c r="I359" s="436"/>
      <c r="J359" s="905"/>
      <c r="K359" s="418"/>
      <c r="L359" s="599">
        <v>0.71875</v>
      </c>
      <c r="M359" s="905">
        <v>3.125E-2</v>
      </c>
      <c r="N359" s="600">
        <f t="shared" ref="N359:N360" si="370">L359+M359</f>
        <v>0.75</v>
      </c>
      <c r="O359" s="436"/>
      <c r="P359" s="905"/>
      <c r="Q359" s="418"/>
      <c r="R359" s="599">
        <v>0.71875</v>
      </c>
      <c r="S359" s="905">
        <v>3.125E-2</v>
      </c>
      <c r="T359" s="600">
        <f t="shared" ref="T359:T360" si="371">R359+S359</f>
        <v>0.75</v>
      </c>
      <c r="U359" s="436"/>
      <c r="V359" s="905"/>
      <c r="W359" s="418"/>
      <c r="X359" s="599"/>
      <c r="Y359" s="905"/>
      <c r="Z359" s="600"/>
      <c r="AA359" s="436"/>
      <c r="AB359" s="905"/>
      <c r="AC359" s="600"/>
      <c r="AD359" s="884" t="s">
        <v>408</v>
      </c>
    </row>
    <row r="360" spans="1:30" ht="33.6" customHeight="1" thickTop="1">
      <c r="A360" s="706" t="s">
        <v>193</v>
      </c>
      <c r="B360" s="30"/>
      <c r="C360" s="102"/>
      <c r="D360" s="246"/>
      <c r="E360" s="247"/>
      <c r="F360" s="58">
        <f>SUM(E358:E362)</f>
        <v>23</v>
      </c>
      <c r="G360" s="73"/>
      <c r="H360" s="595">
        <v>1.0833333333333333</v>
      </c>
      <c r="I360" s="456"/>
      <c r="J360" s="720"/>
      <c r="K360" s="431"/>
      <c r="L360" s="456">
        <v>0.64583333333333337</v>
      </c>
      <c r="M360" s="720">
        <v>6.25E-2</v>
      </c>
      <c r="N360" s="431">
        <f t="shared" si="370"/>
        <v>0.70833333333333337</v>
      </c>
      <c r="O360" s="456"/>
      <c r="P360" s="720"/>
      <c r="Q360" s="431"/>
      <c r="R360" s="456">
        <v>0.64583333333333337</v>
      </c>
      <c r="S360" s="720">
        <v>6.25E-2</v>
      </c>
      <c r="T360" s="431">
        <f t="shared" si="371"/>
        <v>0.70833333333333337</v>
      </c>
      <c r="U360" s="456"/>
      <c r="V360" s="720"/>
      <c r="W360" s="431"/>
      <c r="X360" s="456"/>
      <c r="Y360" s="720"/>
      <c r="Z360" s="431"/>
      <c r="AA360" s="456"/>
      <c r="AB360" s="720"/>
      <c r="AC360" s="431"/>
      <c r="AD360" s="894" t="s">
        <v>422</v>
      </c>
    </row>
    <row r="361" spans="1:30" ht="29.4" customHeight="1">
      <c r="A361" s="117"/>
      <c r="B361" s="30"/>
      <c r="C361" s="102"/>
      <c r="D361" s="246" t="s">
        <v>133</v>
      </c>
      <c r="E361" s="247">
        <v>8</v>
      </c>
      <c r="F361" s="250"/>
      <c r="G361" s="422">
        <v>0.41666666666666669</v>
      </c>
      <c r="H361" s="148"/>
      <c r="I361" s="458">
        <v>0.70138888888888884</v>
      </c>
      <c r="J361" s="720">
        <v>6.25E-2</v>
      </c>
      <c r="K361" s="461">
        <f t="shared" ref="K361" si="372">I361+J361</f>
        <v>0.76388888888888884</v>
      </c>
      <c r="L361" s="458"/>
      <c r="M361" s="722"/>
      <c r="N361" s="461"/>
      <c r="O361" s="458"/>
      <c r="P361" s="722"/>
      <c r="Q361" s="461"/>
      <c r="R361" s="458"/>
      <c r="S361" s="722"/>
      <c r="T361" s="461"/>
      <c r="U361" s="458">
        <v>0.70138888888888884</v>
      </c>
      <c r="V361" s="720">
        <v>3.125E-2</v>
      </c>
      <c r="W361" s="461">
        <f t="shared" ref="W361" si="373">U361+V361</f>
        <v>0.73263888888888884</v>
      </c>
      <c r="X361" s="458"/>
      <c r="Y361" s="722"/>
      <c r="Z361" s="461"/>
      <c r="AA361" s="458"/>
      <c r="AB361" s="722"/>
      <c r="AC361" s="461"/>
      <c r="AD361" s="585" t="s">
        <v>279</v>
      </c>
    </row>
    <row r="362" spans="1:30" ht="16.95" customHeight="1" thickBot="1">
      <c r="A362" s="117"/>
      <c r="B362" s="30"/>
      <c r="C362" s="102"/>
      <c r="D362" s="246"/>
      <c r="E362" s="247"/>
      <c r="F362" s="250"/>
      <c r="G362" s="73"/>
      <c r="H362" s="148"/>
      <c r="I362" s="803"/>
      <c r="J362" s="749"/>
      <c r="K362" s="574"/>
      <c r="L362" s="481"/>
      <c r="M362" s="732"/>
      <c r="N362" s="482"/>
      <c r="O362" s="481">
        <v>0.63541666666666663</v>
      </c>
      <c r="P362" s="735">
        <v>9.375E-2</v>
      </c>
      <c r="Q362" s="482">
        <f t="shared" ref="Q362" si="374">O362+P362</f>
        <v>0.72916666666666663</v>
      </c>
      <c r="R362" s="803"/>
      <c r="S362" s="749"/>
      <c r="T362" s="574"/>
      <c r="U362" s="803"/>
      <c r="V362" s="749"/>
      <c r="W362" s="574"/>
      <c r="X362" s="481"/>
      <c r="Y362" s="737"/>
      <c r="Z362" s="482"/>
      <c r="AA362" s="803"/>
      <c r="AB362" s="749"/>
      <c r="AC362" s="482"/>
      <c r="AD362" s="1651" t="s">
        <v>233</v>
      </c>
    </row>
    <row r="363" spans="1:30" ht="16.95" customHeight="1">
      <c r="A363" s="114"/>
      <c r="B363" s="25"/>
      <c r="C363" s="121"/>
      <c r="D363" s="254"/>
      <c r="E363" s="52"/>
      <c r="F363" s="61"/>
      <c r="G363" s="601"/>
      <c r="H363" s="546"/>
      <c r="I363" s="413"/>
      <c r="J363" s="720"/>
      <c r="K363" s="420"/>
      <c r="L363" s="413"/>
      <c r="M363" s="720"/>
      <c r="N363" s="420"/>
      <c r="O363" s="413"/>
      <c r="P363" s="720"/>
      <c r="Q363" s="420"/>
      <c r="R363" s="413"/>
      <c r="S363" s="720"/>
      <c r="T363" s="420"/>
      <c r="U363" s="413"/>
      <c r="V363" s="720"/>
      <c r="W363" s="420"/>
      <c r="X363" s="413"/>
      <c r="Y363" s="720"/>
      <c r="Z363" s="420"/>
      <c r="AA363" s="413"/>
      <c r="AB363" s="720"/>
      <c r="AC363" s="420"/>
      <c r="AD363" s="1027"/>
    </row>
    <row r="364" spans="1:30" ht="16.95" customHeight="1">
      <c r="A364" s="117"/>
      <c r="B364" s="26"/>
      <c r="C364" s="57"/>
      <c r="D364" s="246"/>
      <c r="E364" s="53"/>
      <c r="F364" s="58"/>
      <c r="G364" s="470"/>
      <c r="H364" s="595"/>
      <c r="I364" s="413"/>
      <c r="J364" s="722"/>
      <c r="K364" s="420"/>
      <c r="L364" s="413"/>
      <c r="M364" s="722"/>
      <c r="N364" s="420"/>
      <c r="O364" s="413"/>
      <c r="P364" s="722"/>
      <c r="Q364" s="420"/>
      <c r="R364" s="456"/>
      <c r="S364" s="720"/>
      <c r="T364" s="431"/>
      <c r="U364" s="413"/>
      <c r="V364" s="722"/>
      <c r="W364" s="420"/>
      <c r="X364" s="413"/>
      <c r="Y364" s="722"/>
      <c r="Z364" s="420"/>
      <c r="AA364" s="413"/>
      <c r="AB364" s="722"/>
      <c r="AC364" s="415"/>
      <c r="AD364" s="1528"/>
    </row>
    <row r="365" spans="1:30" ht="16.95" customHeight="1" thickBot="1">
      <c r="A365" s="115"/>
      <c r="B365" s="1215"/>
      <c r="C365" s="60"/>
      <c r="D365" s="157"/>
      <c r="E365" s="1113"/>
      <c r="F365" s="619"/>
      <c r="G365" s="186"/>
      <c r="H365" s="148"/>
      <c r="I365" s="481"/>
      <c r="J365" s="732"/>
      <c r="K365" s="482"/>
      <c r="L365" s="481"/>
      <c r="M365" s="725"/>
      <c r="N365" s="482"/>
      <c r="O365" s="481"/>
      <c r="P365" s="725"/>
      <c r="Q365" s="482"/>
      <c r="R365" s="481"/>
      <c r="S365" s="732"/>
      <c r="T365" s="482"/>
      <c r="U365" s="481"/>
      <c r="V365" s="725"/>
      <c r="W365" s="482"/>
      <c r="X365" s="481"/>
      <c r="Y365" s="732"/>
      <c r="Z365" s="482"/>
      <c r="AA365" s="497"/>
      <c r="AB365" s="903"/>
      <c r="AC365" s="499"/>
      <c r="AD365" s="839"/>
    </row>
    <row r="366" spans="1:30" ht="27" customHeight="1">
      <c r="A366" s="1573" t="s">
        <v>196</v>
      </c>
      <c r="B366" s="25" t="s">
        <v>283</v>
      </c>
      <c r="C366" s="121" t="s">
        <v>206</v>
      </c>
      <c r="D366" s="388" t="s">
        <v>29</v>
      </c>
      <c r="E366" s="255">
        <v>15</v>
      </c>
      <c r="F366" s="61">
        <f>SUM(E366:E368)</f>
        <v>15</v>
      </c>
      <c r="G366" s="1570">
        <v>0.25</v>
      </c>
      <c r="H366" s="1567"/>
      <c r="I366" s="1565"/>
      <c r="J366" s="1271"/>
      <c r="K366" s="1272"/>
      <c r="L366" s="410"/>
      <c r="M366" s="731"/>
      <c r="N366" s="434"/>
      <c r="O366" s="410">
        <v>0.64583333333333337</v>
      </c>
      <c r="P366" s="731">
        <v>6.25E-2</v>
      </c>
      <c r="Q366" s="434">
        <f>O366+P366</f>
        <v>0.70833333333333337</v>
      </c>
      <c r="R366" s="410"/>
      <c r="S366" s="731"/>
      <c r="T366" s="434"/>
      <c r="U366" s="410"/>
      <c r="V366" s="731"/>
      <c r="W366" s="434"/>
      <c r="X366" s="477"/>
      <c r="Y366" s="731"/>
      <c r="Z366" s="478"/>
      <c r="AA366" s="410"/>
      <c r="AB366" s="731"/>
      <c r="AC366" s="412"/>
      <c r="AD366" s="1323" t="s">
        <v>245</v>
      </c>
    </row>
    <row r="367" spans="1:30" ht="16.95" customHeight="1">
      <c r="A367" s="1574" t="s">
        <v>197</v>
      </c>
      <c r="B367" s="26"/>
      <c r="C367" s="122"/>
      <c r="D367" s="1270"/>
      <c r="E367" s="257"/>
      <c r="F367" s="233"/>
      <c r="G367" s="1571"/>
      <c r="H367" s="1568">
        <v>0.25</v>
      </c>
      <c r="I367" s="855">
        <v>0.72916666666666663</v>
      </c>
      <c r="J367" s="722">
        <v>6.25E-2</v>
      </c>
      <c r="K367" s="433">
        <f>I367+J367</f>
        <v>0.79166666666666663</v>
      </c>
      <c r="L367" s="413"/>
      <c r="M367" s="720"/>
      <c r="N367" s="420"/>
      <c r="O367" s="413"/>
      <c r="P367" s="720"/>
      <c r="Q367" s="415"/>
      <c r="R367" s="413"/>
      <c r="S367" s="720"/>
      <c r="T367" s="420"/>
      <c r="U367" s="432">
        <v>0.72916666666666663</v>
      </c>
      <c r="V367" s="722">
        <v>6.25E-2</v>
      </c>
      <c r="W367" s="433">
        <f>U367+V367</f>
        <v>0.79166666666666663</v>
      </c>
      <c r="X367" s="456"/>
      <c r="Y367" s="720"/>
      <c r="Z367" s="431"/>
      <c r="AA367" s="413"/>
      <c r="AB367" s="720"/>
      <c r="AC367" s="415"/>
      <c r="AD367" s="838" t="s">
        <v>404</v>
      </c>
    </row>
    <row r="368" spans="1:30" ht="16.95" customHeight="1" thickBot="1">
      <c r="A368" s="1575" t="s">
        <v>70</v>
      </c>
      <c r="B368" s="28"/>
      <c r="C368" s="60"/>
      <c r="D368" s="1324"/>
      <c r="E368" s="1325"/>
      <c r="F368" s="234"/>
      <c r="G368" s="1572"/>
      <c r="H368" s="1569"/>
      <c r="I368" s="1566"/>
      <c r="J368" s="732"/>
      <c r="K368" s="635"/>
      <c r="L368" s="634"/>
      <c r="M368" s="732"/>
      <c r="N368" s="635"/>
      <c r="O368" s="634"/>
      <c r="P368" s="732"/>
      <c r="Q368" s="696"/>
      <c r="R368" s="481"/>
      <c r="S368" s="732"/>
      <c r="T368" s="482"/>
      <c r="U368" s="634"/>
      <c r="V368" s="732"/>
      <c r="W368" s="635"/>
      <c r="X368" s="481"/>
      <c r="Y368" s="732"/>
      <c r="Z368" s="482"/>
      <c r="AA368" s="481"/>
      <c r="AB368" s="725"/>
      <c r="AC368" s="482"/>
      <c r="AD368" s="1529"/>
    </row>
    <row r="369" spans="1:30" ht="16.95" customHeight="1">
      <c r="A369" s="1300"/>
      <c r="B369" s="38"/>
      <c r="C369" s="1006"/>
      <c r="D369" s="1007"/>
      <c r="E369" s="1008"/>
      <c r="F369" s="1008"/>
      <c r="G369" s="1009"/>
      <c r="H369" s="1010"/>
      <c r="I369" s="1277"/>
      <c r="J369" s="1329">
        <v>6</v>
      </c>
      <c r="K369" s="1277"/>
      <c r="L369" s="1277"/>
      <c r="M369" s="1278"/>
      <c r="N369" s="1277"/>
      <c r="O369" s="1277"/>
      <c r="P369" s="1278"/>
      <c r="Q369" s="1277"/>
      <c r="R369" s="825"/>
      <c r="S369" s="1278"/>
      <c r="T369" s="825"/>
      <c r="U369" s="1277"/>
      <c r="V369" s="1278"/>
      <c r="W369" s="1277"/>
      <c r="X369" s="825"/>
      <c r="Y369" s="1278"/>
      <c r="Z369" s="825"/>
      <c r="AA369" s="825"/>
      <c r="AB369" s="1011"/>
      <c r="AC369" s="825"/>
      <c r="AD369" s="1322"/>
    </row>
    <row r="370" spans="1:30" ht="16.95" customHeight="1">
      <c r="A370" s="1300"/>
      <c r="B370" s="38"/>
      <c r="C370" s="1006"/>
      <c r="D370" s="1007"/>
      <c r="E370" s="1008"/>
      <c r="F370" s="1008"/>
      <c r="G370" s="1009"/>
      <c r="H370" s="1010"/>
      <c r="I370" s="1277"/>
      <c r="J370" s="1329"/>
      <c r="K370" s="1277"/>
      <c r="L370" s="1277"/>
      <c r="M370" s="1278"/>
      <c r="N370" s="1277"/>
      <c r="O370" s="1277"/>
      <c r="P370" s="1278"/>
      <c r="Q370" s="1277"/>
      <c r="R370" s="825"/>
      <c r="S370" s="1278"/>
      <c r="T370" s="825"/>
      <c r="U370" s="1277"/>
      <c r="V370" s="1278"/>
      <c r="W370" s="1277"/>
      <c r="X370" s="825"/>
      <c r="Y370" s="1278"/>
      <c r="Z370" s="825"/>
      <c r="AA370" s="825"/>
      <c r="AB370" s="1011"/>
      <c r="AC370" s="825"/>
      <c r="AD370" s="1322"/>
    </row>
    <row r="371" spans="1:30" ht="16.95" customHeight="1">
      <c r="A371" s="1300"/>
      <c r="B371" s="38"/>
      <c r="C371" s="1006"/>
      <c r="D371" s="1007"/>
      <c r="E371" s="1008"/>
      <c r="F371" s="1008"/>
      <c r="G371" s="1009"/>
      <c r="H371" s="1010"/>
      <c r="I371" s="1277"/>
      <c r="J371" s="1329"/>
      <c r="K371" s="1277"/>
      <c r="L371" s="1277"/>
      <c r="M371" s="1278"/>
      <c r="N371" s="1277"/>
      <c r="O371" s="1277"/>
      <c r="P371" s="1278"/>
      <c r="Q371" s="1277"/>
      <c r="R371" s="825"/>
      <c r="S371" s="1278"/>
      <c r="T371" s="825"/>
      <c r="U371" s="1277"/>
      <c r="V371" s="1278"/>
      <c r="W371" s="1277"/>
      <c r="X371" s="825"/>
      <c r="Y371" s="1278"/>
      <c r="Z371" s="825"/>
      <c r="AA371" s="825"/>
      <c r="AB371" s="1011"/>
      <c r="AC371" s="825"/>
      <c r="AD371" s="1322"/>
    </row>
    <row r="372" spans="1:30" ht="16.95" customHeight="1">
      <c r="A372" s="1300"/>
      <c r="B372" s="38"/>
      <c r="C372" s="1006"/>
      <c r="D372" s="1007"/>
      <c r="E372" s="1008"/>
      <c r="F372" s="1008"/>
      <c r="G372" s="1009"/>
      <c r="H372" s="1010"/>
      <c r="I372" s="1277"/>
      <c r="J372" s="1329"/>
      <c r="K372" s="1277"/>
      <c r="L372" s="1277"/>
      <c r="M372" s="1278"/>
      <c r="N372" s="1277"/>
      <c r="O372" s="1277"/>
      <c r="P372" s="1278"/>
      <c r="Q372" s="1277"/>
      <c r="R372" s="825"/>
      <c r="S372" s="1278"/>
      <c r="T372" s="825"/>
      <c r="U372" s="1277"/>
      <c r="V372" s="1278"/>
      <c r="W372" s="1277"/>
      <c r="X372" s="825"/>
      <c r="Y372" s="1278"/>
      <c r="Z372" s="825"/>
      <c r="AA372" s="825"/>
      <c r="AB372" s="1011"/>
      <c r="AC372" s="825"/>
      <c r="AD372" s="1322"/>
    </row>
    <row r="373" spans="1:30" ht="16.95" customHeight="1">
      <c r="A373" s="1300"/>
      <c r="B373" s="38"/>
      <c r="C373" s="1006"/>
      <c r="D373" s="1007"/>
      <c r="E373" s="1008"/>
      <c r="F373" s="1008"/>
      <c r="G373" s="1009"/>
      <c r="H373" s="1010"/>
      <c r="I373" s="1277"/>
      <c r="J373" s="1329"/>
      <c r="K373" s="1277"/>
      <c r="L373" s="1277"/>
      <c r="M373" s="1278"/>
      <c r="N373" s="1277"/>
      <c r="O373" s="1277"/>
      <c r="P373" s="1278"/>
      <c r="Q373" s="1277"/>
      <c r="R373" s="825"/>
      <c r="S373" s="1278"/>
      <c r="T373" s="825"/>
      <c r="U373" s="1277"/>
      <c r="V373" s="1278"/>
      <c r="W373" s="1277"/>
      <c r="X373" s="825"/>
      <c r="Y373" s="1278"/>
      <c r="Z373" s="825"/>
      <c r="AA373" s="825"/>
      <c r="AB373" s="1011"/>
      <c r="AC373" s="825"/>
      <c r="AD373" s="1322"/>
    </row>
    <row r="374" spans="1:30" ht="16.95" customHeight="1">
      <c r="A374" s="1300"/>
      <c r="B374" s="38"/>
      <c r="C374" s="1006"/>
      <c r="D374" s="1007"/>
      <c r="E374" s="1008"/>
      <c r="F374" s="1008"/>
      <c r="G374" s="1009"/>
      <c r="H374" s="1010"/>
      <c r="I374" s="1277"/>
      <c r="J374" s="1329"/>
      <c r="K374" s="1277"/>
      <c r="L374" s="1277"/>
      <c r="M374" s="1278"/>
      <c r="N374" s="1277"/>
      <c r="O374" s="1277"/>
      <c r="P374" s="1278"/>
      <c r="Q374" s="1277"/>
      <c r="R374" s="825"/>
      <c r="S374" s="1278"/>
      <c r="T374" s="825"/>
      <c r="U374" s="1277"/>
      <c r="V374" s="1278"/>
      <c r="W374" s="1277"/>
      <c r="X374" s="825"/>
      <c r="Y374" s="1278"/>
      <c r="Z374" s="825"/>
      <c r="AA374" s="825"/>
      <c r="AB374" s="1011"/>
      <c r="AC374" s="825"/>
      <c r="AD374" s="1322"/>
    </row>
    <row r="375" spans="1:30" ht="16.95" customHeight="1">
      <c r="A375" s="1300"/>
      <c r="B375" s="38"/>
      <c r="C375" s="1006"/>
      <c r="D375" s="1007"/>
      <c r="E375" s="1008"/>
      <c r="F375" s="1008"/>
      <c r="G375" s="1009"/>
      <c r="H375" s="1010"/>
      <c r="I375" s="1277"/>
      <c r="J375" s="1329"/>
      <c r="K375" s="1277"/>
      <c r="L375" s="1277"/>
      <c r="M375" s="1278"/>
      <c r="N375" s="1277"/>
      <c r="O375" s="1277"/>
      <c r="P375" s="1278"/>
      <c r="Q375" s="1277"/>
      <c r="R375" s="825"/>
      <c r="S375" s="1278"/>
      <c r="T375" s="825"/>
      <c r="U375" s="1277"/>
      <c r="V375" s="1278"/>
      <c r="W375" s="1277"/>
      <c r="X375" s="825"/>
      <c r="Y375" s="1278"/>
      <c r="Z375" s="825"/>
      <c r="AA375" s="825"/>
      <c r="AB375" s="1011"/>
      <c r="AC375" s="825"/>
      <c r="AD375" s="1322"/>
    </row>
    <row r="376" spans="1:30" ht="16.95" customHeight="1">
      <c r="A376" s="1300"/>
      <c r="B376" s="38"/>
      <c r="C376" s="1006"/>
      <c r="D376" s="1007"/>
      <c r="E376" s="1008"/>
      <c r="F376" s="1008"/>
      <c r="G376" s="1009"/>
      <c r="H376" s="1010"/>
      <c r="I376" s="1277"/>
      <c r="J376" s="1329"/>
      <c r="K376" s="1277"/>
      <c r="L376" s="1277"/>
      <c r="M376" s="1278"/>
      <c r="N376" s="1277"/>
      <c r="O376" s="1277"/>
      <c r="P376" s="1278"/>
      <c r="Q376" s="1277"/>
      <c r="R376" s="825"/>
      <c r="S376" s="1278"/>
      <c r="T376" s="825"/>
      <c r="U376" s="1277"/>
      <c r="V376" s="1278"/>
      <c r="W376" s="1277"/>
      <c r="X376" s="825"/>
      <c r="Y376" s="1278"/>
      <c r="Z376" s="825"/>
      <c r="AA376" s="825"/>
      <c r="AB376" s="1011"/>
      <c r="AC376" s="825"/>
      <c r="AD376" s="1322"/>
    </row>
    <row r="377" spans="1:30" ht="16.95" customHeight="1" thickBot="1">
      <c r="A377" s="1300"/>
      <c r="B377" s="38"/>
      <c r="C377" s="1006"/>
      <c r="D377" s="1007"/>
      <c r="E377" s="1008"/>
      <c r="F377" s="1008"/>
      <c r="G377" s="1009"/>
      <c r="H377" s="1010"/>
      <c r="I377" s="1277"/>
      <c r="J377" s="1329"/>
      <c r="K377" s="1277"/>
      <c r="L377" s="1277"/>
      <c r="M377" s="1278"/>
      <c r="N377" s="1277"/>
      <c r="O377" s="1277"/>
      <c r="P377" s="1278"/>
      <c r="Q377" s="1277"/>
      <c r="R377" s="825"/>
      <c r="S377" s="1278"/>
      <c r="T377" s="825"/>
      <c r="U377" s="1277"/>
      <c r="V377" s="1278"/>
      <c r="W377" s="1277"/>
      <c r="X377" s="825"/>
      <c r="Y377" s="1278"/>
      <c r="Z377" s="825"/>
      <c r="AA377" s="825"/>
      <c r="AB377" s="1011"/>
      <c r="AC377" s="825"/>
      <c r="AD377" s="1322"/>
    </row>
    <row r="378" spans="1:30" ht="16.95" customHeight="1">
      <c r="A378" s="93" t="s">
        <v>0</v>
      </c>
      <c r="B378" s="85" t="s">
        <v>46</v>
      </c>
      <c r="C378" s="20" t="s">
        <v>31</v>
      </c>
      <c r="D378" s="20" t="s">
        <v>15</v>
      </c>
      <c r="E378" s="54" t="s">
        <v>16</v>
      </c>
      <c r="F378" s="54" t="s">
        <v>124</v>
      </c>
      <c r="G378" s="54" t="s">
        <v>292</v>
      </c>
      <c r="H378" s="49" t="s">
        <v>124</v>
      </c>
      <c r="I378" s="1677" t="s">
        <v>294</v>
      </c>
      <c r="J378" s="1678"/>
      <c r="K378" s="1678"/>
      <c r="L378" s="1678"/>
      <c r="M378" s="1678"/>
      <c r="N378" s="1678"/>
      <c r="O378" s="1678"/>
      <c r="P378" s="1678"/>
      <c r="Q378" s="1678"/>
      <c r="R378" s="1678"/>
      <c r="S378" s="1678"/>
      <c r="T378" s="1678"/>
      <c r="U378" s="1678"/>
      <c r="V378" s="1678"/>
      <c r="W378" s="1678"/>
      <c r="X378" s="1678"/>
      <c r="Y378" s="1678"/>
      <c r="Z378" s="1678"/>
      <c r="AA378" s="1678"/>
      <c r="AB378" s="1678"/>
      <c r="AC378" s="1679"/>
      <c r="AD378" s="8" t="s">
        <v>4</v>
      </c>
    </row>
    <row r="379" spans="1:30" ht="16.95" customHeight="1" thickBot="1">
      <c r="A379" s="94" t="s">
        <v>1</v>
      </c>
      <c r="B379" s="9"/>
      <c r="C379" s="21" t="s">
        <v>168</v>
      </c>
      <c r="D379" s="21" t="s">
        <v>297</v>
      </c>
      <c r="E379" s="55" t="s">
        <v>290</v>
      </c>
      <c r="F379" s="55" t="s">
        <v>290</v>
      </c>
      <c r="G379" s="55" t="s">
        <v>45</v>
      </c>
      <c r="H379" s="50" t="s">
        <v>293</v>
      </c>
      <c r="I379" s="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6" t="s">
        <v>2</v>
      </c>
    </row>
    <row r="380" spans="1:30" ht="16.95" customHeight="1">
      <c r="A380" s="94"/>
      <c r="B380" s="9"/>
      <c r="C380" s="21" t="s">
        <v>295</v>
      </c>
      <c r="D380" s="21"/>
      <c r="E380" s="55" t="s">
        <v>17</v>
      </c>
      <c r="F380" s="55" t="s">
        <v>291</v>
      </c>
      <c r="G380" s="55" t="s">
        <v>121</v>
      </c>
      <c r="H380" s="50" t="s">
        <v>125</v>
      </c>
      <c r="I380" s="1666" t="s">
        <v>18</v>
      </c>
      <c r="J380" s="1667"/>
      <c r="K380" s="1668"/>
      <c r="L380" s="1666" t="s">
        <v>22</v>
      </c>
      <c r="M380" s="1667"/>
      <c r="N380" s="1668"/>
      <c r="O380" s="1666" t="s">
        <v>5</v>
      </c>
      <c r="P380" s="1667"/>
      <c r="Q380" s="1668"/>
      <c r="R380" s="1666" t="s">
        <v>6</v>
      </c>
      <c r="S380" s="1667"/>
      <c r="T380" s="1668"/>
      <c r="U380" s="1666" t="s">
        <v>7</v>
      </c>
      <c r="V380" s="1667"/>
      <c r="W380" s="1668"/>
      <c r="X380" s="1666" t="s">
        <v>8</v>
      </c>
      <c r="Y380" s="1667"/>
      <c r="Z380" s="1668"/>
      <c r="AA380" s="1666" t="s">
        <v>23</v>
      </c>
      <c r="AB380" s="1667"/>
      <c r="AC380" s="1668"/>
      <c r="AD380" s="6" t="s">
        <v>3</v>
      </c>
    </row>
    <row r="381" spans="1:30" ht="16.95" customHeight="1" thickBot="1">
      <c r="A381" s="95"/>
      <c r="B381" s="23"/>
      <c r="C381" s="22" t="s">
        <v>296</v>
      </c>
      <c r="D381" s="22"/>
      <c r="E381" s="23"/>
      <c r="F381" s="23"/>
      <c r="G381" s="56" t="s">
        <v>122</v>
      </c>
      <c r="H381" s="48" t="s">
        <v>122</v>
      </c>
      <c r="I381" s="63" t="s">
        <v>19</v>
      </c>
      <c r="J381" s="64" t="s">
        <v>20</v>
      </c>
      <c r="K381" s="65" t="s">
        <v>21</v>
      </c>
      <c r="L381" s="63" t="s">
        <v>19</v>
      </c>
      <c r="M381" s="64" t="s">
        <v>20</v>
      </c>
      <c r="N381" s="65" t="s">
        <v>21</v>
      </c>
      <c r="O381" s="63" t="s">
        <v>19</v>
      </c>
      <c r="P381" s="64" t="s">
        <v>20</v>
      </c>
      <c r="Q381" s="65" t="s">
        <v>21</v>
      </c>
      <c r="R381" s="63" t="s">
        <v>19</v>
      </c>
      <c r="S381" s="64" t="s">
        <v>20</v>
      </c>
      <c r="T381" s="65" t="s">
        <v>21</v>
      </c>
      <c r="U381" s="63" t="s">
        <v>19</v>
      </c>
      <c r="V381" s="64" t="s">
        <v>20</v>
      </c>
      <c r="W381" s="65" t="s">
        <v>21</v>
      </c>
      <c r="X381" s="63" t="s">
        <v>19</v>
      </c>
      <c r="Y381" s="64" t="s">
        <v>20</v>
      </c>
      <c r="Z381" s="65" t="s">
        <v>21</v>
      </c>
      <c r="AA381" s="63" t="s">
        <v>19</v>
      </c>
      <c r="AB381" s="64" t="s">
        <v>20</v>
      </c>
      <c r="AC381" s="65" t="s">
        <v>21</v>
      </c>
      <c r="AD381" s="6"/>
    </row>
    <row r="382" spans="1:30" ht="16.95" customHeight="1" thickBot="1">
      <c r="A382" s="96">
        <v>1</v>
      </c>
      <c r="B382" s="10">
        <v>2</v>
      </c>
      <c r="C382" s="24">
        <v>3</v>
      </c>
      <c r="D382" s="24">
        <v>4</v>
      </c>
      <c r="E382" s="24">
        <v>5</v>
      </c>
      <c r="F382" s="10">
        <v>6</v>
      </c>
      <c r="G382" s="10">
        <v>7</v>
      </c>
      <c r="H382" s="7">
        <v>8</v>
      </c>
      <c r="I382" s="1680">
        <v>9</v>
      </c>
      <c r="J382" s="1681"/>
      <c r="K382" s="1682"/>
      <c r="L382" s="1680">
        <v>10</v>
      </c>
      <c r="M382" s="1681"/>
      <c r="N382" s="1682"/>
      <c r="O382" s="1680">
        <v>11</v>
      </c>
      <c r="P382" s="1681"/>
      <c r="Q382" s="1682"/>
      <c r="R382" s="1680">
        <v>12</v>
      </c>
      <c r="S382" s="1681"/>
      <c r="T382" s="1682"/>
      <c r="U382" s="1680">
        <v>13</v>
      </c>
      <c r="V382" s="1681"/>
      <c r="W382" s="1682"/>
      <c r="X382" s="1680">
        <v>14</v>
      </c>
      <c r="Y382" s="1681"/>
      <c r="Z382" s="1682"/>
      <c r="AA382" s="1680">
        <v>15</v>
      </c>
      <c r="AB382" s="1681"/>
      <c r="AC382" s="1682"/>
      <c r="AD382" s="7">
        <v>16</v>
      </c>
    </row>
    <row r="383" spans="1:30" ht="16.95" customHeight="1">
      <c r="A383" s="79" t="s">
        <v>198</v>
      </c>
      <c r="B383" s="25" t="s">
        <v>283</v>
      </c>
      <c r="C383" s="121" t="s">
        <v>206</v>
      </c>
      <c r="D383" s="254" t="s">
        <v>184</v>
      </c>
      <c r="E383" s="52">
        <v>15</v>
      </c>
      <c r="F383" s="61">
        <f>SUM(E383:E384)</f>
        <v>15</v>
      </c>
      <c r="G383" s="423">
        <f t="shared" ref="G383" si="375">SUM(J383*100/75,M383*100/75,P383*100/75,S383*100/75,V383*100/75,Y383*100/75,AB383*100/75)</f>
        <v>0.25</v>
      </c>
      <c r="H383" s="423">
        <v>0.25</v>
      </c>
      <c r="I383" s="419"/>
      <c r="J383" s="720"/>
      <c r="K383" s="420"/>
      <c r="L383" s="413">
        <v>0.58333333333333337</v>
      </c>
      <c r="M383" s="720">
        <v>6.25E-2</v>
      </c>
      <c r="N383" s="415">
        <f>L383+M383</f>
        <v>0.64583333333333337</v>
      </c>
      <c r="O383" s="413"/>
      <c r="P383" s="720"/>
      <c r="Q383" s="420"/>
      <c r="R383" s="413">
        <v>0.58333333333333337</v>
      </c>
      <c r="S383" s="720">
        <v>6.25E-2</v>
      </c>
      <c r="T383" s="415">
        <f>R383+S383</f>
        <v>0.64583333333333337</v>
      </c>
      <c r="U383" s="413"/>
      <c r="V383" s="720"/>
      <c r="W383" s="420"/>
      <c r="X383" s="413">
        <v>0.58333333333333337</v>
      </c>
      <c r="Y383" s="720">
        <v>6.25E-2</v>
      </c>
      <c r="Z383" s="415">
        <f>X383+Y383</f>
        <v>0.64583333333333337</v>
      </c>
      <c r="AA383" s="413"/>
      <c r="AB383" s="421"/>
      <c r="AC383" s="415"/>
      <c r="AD383" s="837" t="s">
        <v>405</v>
      </c>
    </row>
    <row r="384" spans="1:30" ht="16.95" customHeight="1">
      <c r="A384" s="5" t="s">
        <v>88</v>
      </c>
      <c r="B384" s="26"/>
      <c r="C384" s="57"/>
      <c r="D384" s="246"/>
      <c r="E384" s="53"/>
      <c r="F384" s="58"/>
      <c r="G384" s="422"/>
      <c r="H384" s="617"/>
      <c r="I384" s="419"/>
      <c r="J384" s="722"/>
      <c r="K384" s="420"/>
      <c r="L384" s="413"/>
      <c r="M384" s="722"/>
      <c r="N384" s="415"/>
      <c r="O384" s="413"/>
      <c r="P384" s="722"/>
      <c r="Q384" s="420"/>
      <c r="R384" s="413"/>
      <c r="S384" s="722"/>
      <c r="T384" s="415"/>
      <c r="U384" s="413"/>
      <c r="V384" s="722"/>
      <c r="W384" s="420"/>
      <c r="X384" s="413"/>
      <c r="Y384" s="722"/>
      <c r="Z384" s="415"/>
      <c r="AA384" s="569"/>
      <c r="AB384" s="501"/>
      <c r="AC384" s="604"/>
      <c r="AD384" s="1528"/>
    </row>
    <row r="385" spans="1:30" ht="16.95" customHeight="1" thickBot="1">
      <c r="A385" s="72" t="s">
        <v>39</v>
      </c>
      <c r="B385" s="28"/>
      <c r="C385" s="60"/>
      <c r="D385" s="223"/>
      <c r="E385" s="616"/>
      <c r="F385" s="236"/>
      <c r="G385" s="512"/>
      <c r="H385" s="235"/>
      <c r="I385" s="895"/>
      <c r="J385" s="744"/>
      <c r="K385" s="637"/>
      <c r="L385" s="554"/>
      <c r="M385" s="940"/>
      <c r="N385" s="556"/>
      <c r="O385" s="554"/>
      <c r="P385" s="735"/>
      <c r="Q385" s="790"/>
      <c r="R385" s="554"/>
      <c r="S385" s="940"/>
      <c r="T385" s="556"/>
      <c r="U385" s="554"/>
      <c r="V385" s="735"/>
      <c r="W385" s="790"/>
      <c r="X385" s="554"/>
      <c r="Y385" s="735"/>
      <c r="Z385" s="556"/>
      <c r="AA385" s="481"/>
      <c r="AB385" s="476"/>
      <c r="AC385" s="482"/>
      <c r="AD385" s="839"/>
    </row>
    <row r="386" spans="1:30" ht="16.95" customHeight="1">
      <c r="A386" s="1626" t="s">
        <v>191</v>
      </c>
      <c r="B386" s="25" t="s">
        <v>283</v>
      </c>
      <c r="C386" s="121" t="s">
        <v>206</v>
      </c>
      <c r="D386" s="384" t="s">
        <v>357</v>
      </c>
      <c r="E386" s="447">
        <v>8</v>
      </c>
      <c r="F386" s="61">
        <f>SUM(E386:E389)</f>
        <v>8</v>
      </c>
      <c r="G386" s="623">
        <v>1</v>
      </c>
      <c r="H386" s="197"/>
      <c r="I386" s="442">
        <v>0.28125</v>
      </c>
      <c r="J386" s="936">
        <v>6.25E-2</v>
      </c>
      <c r="K386" s="441">
        <f>I386+J386</f>
        <v>0.34375</v>
      </c>
      <c r="L386" s="439"/>
      <c r="M386" s="908"/>
      <c r="N386" s="441"/>
      <c r="O386" s="442">
        <v>0.28125</v>
      </c>
      <c r="P386" s="936">
        <v>6.25E-2</v>
      </c>
      <c r="Q386" s="441">
        <f>O386+P386</f>
        <v>0.34375</v>
      </c>
      <c r="R386" s="439"/>
      <c r="S386" s="908"/>
      <c r="T386" s="441"/>
      <c r="U386" s="620"/>
      <c r="V386" s="908"/>
      <c r="W386" s="441"/>
      <c r="X386" s="620"/>
      <c r="Y386" s="908"/>
      <c r="Z386" s="441"/>
      <c r="AA386" s="620">
        <v>0.4375</v>
      </c>
      <c r="AB386" s="908">
        <v>9.375E-2</v>
      </c>
      <c r="AC386" s="441">
        <f>AA386+AB386</f>
        <v>0.53125</v>
      </c>
      <c r="AD386" s="896" t="s">
        <v>409</v>
      </c>
    </row>
    <row r="387" spans="1:30" ht="16.95" customHeight="1">
      <c r="A387" s="1627" t="s">
        <v>192</v>
      </c>
      <c r="B387" s="26"/>
      <c r="C387" s="102"/>
      <c r="D387" s="260" t="s">
        <v>137</v>
      </c>
      <c r="E387" s="53"/>
      <c r="F387" s="58"/>
      <c r="G387" s="624"/>
      <c r="H387" s="148"/>
      <c r="I387" s="537"/>
      <c r="J387" s="756"/>
      <c r="K387" s="438"/>
      <c r="L387" s="508"/>
      <c r="M387" s="756"/>
      <c r="N387" s="438"/>
      <c r="O387" s="443">
        <v>0.6875</v>
      </c>
      <c r="P387" s="756">
        <v>9.375E-2</v>
      </c>
      <c r="Q387" s="438">
        <f>O387+P387</f>
        <v>0.78125</v>
      </c>
      <c r="R387" s="419" t="s">
        <v>234</v>
      </c>
      <c r="S387" s="730"/>
      <c r="T387" s="415"/>
      <c r="U387" s="443"/>
      <c r="V387" s="756"/>
      <c r="W387" s="438"/>
      <c r="X387" s="642"/>
      <c r="Y387" s="747"/>
      <c r="Z387" s="643"/>
      <c r="AA387" s="642"/>
      <c r="AB387" s="747"/>
      <c r="AC387" s="643"/>
      <c r="AD387" s="897" t="s">
        <v>409</v>
      </c>
    </row>
    <row r="388" spans="1:30" ht="16.95" customHeight="1">
      <c r="A388" s="1627" t="s">
        <v>193</v>
      </c>
      <c r="B388" s="26"/>
      <c r="C388" s="102"/>
      <c r="D388" s="261"/>
      <c r="E388" s="53"/>
      <c r="F388" s="250"/>
      <c r="G388" s="625"/>
      <c r="H388" s="617">
        <v>1</v>
      </c>
      <c r="I388" s="444">
        <v>0.70833333333333337</v>
      </c>
      <c r="J388" s="756">
        <v>0.125</v>
      </c>
      <c r="K388" s="445">
        <f>I388+J388</f>
        <v>0.83333333333333337</v>
      </c>
      <c r="L388" s="652"/>
      <c r="M388" s="904"/>
      <c r="N388" s="445"/>
      <c r="O388" s="508"/>
      <c r="P388" s="756"/>
      <c r="Q388" s="438"/>
      <c r="R388" s="508"/>
      <c r="S388" s="904"/>
      <c r="T388" s="438"/>
      <c r="U388" s="443"/>
      <c r="V388" s="904"/>
      <c r="W388" s="438"/>
      <c r="X388" s="432"/>
      <c r="Y388" s="728"/>
      <c r="Z388" s="433"/>
      <c r="AA388" s="432"/>
      <c r="AB388" s="728"/>
      <c r="AC388" s="433"/>
      <c r="AD388" s="826" t="s">
        <v>406</v>
      </c>
    </row>
    <row r="389" spans="1:30" ht="16.95" customHeight="1" thickBot="1">
      <c r="A389" s="115"/>
      <c r="B389" s="28"/>
      <c r="C389" s="125"/>
      <c r="D389" s="873"/>
      <c r="E389" s="259"/>
      <c r="F389" s="1280"/>
      <c r="G389" s="1281"/>
      <c r="H389" s="245"/>
      <c r="I389" s="622"/>
      <c r="J389" s="1282"/>
      <c r="K389" s="474"/>
      <c r="L389" s="622">
        <v>0.72916666666666663</v>
      </c>
      <c r="M389" s="740">
        <v>9.375E-2</v>
      </c>
      <c r="N389" s="474">
        <f>L389+M389</f>
        <v>0.82291666666666663</v>
      </c>
      <c r="O389" s="475"/>
      <c r="P389" s="1282"/>
      <c r="Q389" s="474"/>
      <c r="R389" s="622">
        <v>0.72916666666666663</v>
      </c>
      <c r="S389" s="740">
        <v>9.375E-2</v>
      </c>
      <c r="T389" s="474">
        <f>R389+S389</f>
        <v>0.82291666666666663</v>
      </c>
      <c r="U389" s="622"/>
      <c r="V389" s="1282"/>
      <c r="W389" s="474"/>
      <c r="X389" s="622">
        <v>0.66666666666666663</v>
      </c>
      <c r="Y389" s="740">
        <v>0.125</v>
      </c>
      <c r="Z389" s="474">
        <f>X389+Y389</f>
        <v>0.79166666666666663</v>
      </c>
      <c r="AA389" s="627"/>
      <c r="AB389" s="739"/>
      <c r="AC389" s="629"/>
      <c r="AD389" s="593" t="s">
        <v>412</v>
      </c>
    </row>
    <row r="390" spans="1:30" ht="15.6">
      <c r="A390" s="79" t="s">
        <v>201</v>
      </c>
      <c r="B390" s="25" t="s">
        <v>283</v>
      </c>
      <c r="C390" s="121" t="s">
        <v>214</v>
      </c>
      <c r="D390" s="384" t="s">
        <v>363</v>
      </c>
      <c r="E390" s="255">
        <v>13</v>
      </c>
      <c r="F390" s="241"/>
      <c r="G390" s="423">
        <f t="shared" ref="G390" si="376">SUM(J390*100/75,M390*100/75,P390*100/75,S390*100/75,V390*100/75,Y390*100/75,AB390*100/75)</f>
        <v>0.58333333333333337</v>
      </c>
      <c r="H390" s="231"/>
      <c r="I390" s="409">
        <v>0.69444444444444453</v>
      </c>
      <c r="J390" s="724">
        <v>9.375E-2</v>
      </c>
      <c r="K390" s="406">
        <f t="shared" ref="K390" si="377">I390+J390</f>
        <v>0.78819444444444453</v>
      </c>
      <c r="L390" s="409">
        <v>0.69444444444444453</v>
      </c>
      <c r="M390" s="724">
        <v>9.375E-2</v>
      </c>
      <c r="N390" s="406">
        <f t="shared" ref="N390" si="378">L390+M390</f>
        <v>0.78819444444444453</v>
      </c>
      <c r="O390" s="409">
        <v>0.69444444444444453</v>
      </c>
      <c r="P390" s="724">
        <v>9.375E-2</v>
      </c>
      <c r="Q390" s="406">
        <f t="shared" ref="Q390" si="379">O390+P390</f>
        <v>0.78819444444444453</v>
      </c>
      <c r="R390" s="409">
        <v>0.69444444444444453</v>
      </c>
      <c r="S390" s="724">
        <v>9.375E-2</v>
      </c>
      <c r="T390" s="406">
        <f t="shared" ref="T390" si="380">R390+S390</f>
        <v>0.78819444444444453</v>
      </c>
      <c r="U390" s="409">
        <v>0.6875</v>
      </c>
      <c r="V390" s="724">
        <v>6.25E-2</v>
      </c>
      <c r="W390" s="406">
        <f t="shared" ref="W390" si="381">U390+V390</f>
        <v>0.75</v>
      </c>
      <c r="X390" s="581"/>
      <c r="Y390" s="466"/>
      <c r="Z390" s="478"/>
      <c r="AA390" s="477"/>
      <c r="AB390" s="731"/>
      <c r="AC390" s="478"/>
      <c r="AD390" s="826" t="s">
        <v>406</v>
      </c>
    </row>
    <row r="391" spans="1:30" ht="15.6">
      <c r="A391" s="5" t="s">
        <v>202</v>
      </c>
      <c r="B391" s="26"/>
      <c r="C391" s="122" t="s">
        <v>215</v>
      </c>
      <c r="D391" s="211"/>
      <c r="E391" s="224"/>
      <c r="F391" s="242"/>
      <c r="G391" s="177"/>
      <c r="H391" s="232"/>
      <c r="I391" s="409"/>
      <c r="J391" s="724"/>
      <c r="K391" s="406"/>
      <c r="L391" s="464"/>
      <c r="M391" s="718"/>
      <c r="N391" s="460"/>
      <c r="O391" s="560"/>
      <c r="P391" s="743"/>
      <c r="Q391" s="460"/>
      <c r="R391" s="464"/>
      <c r="S391" s="915"/>
      <c r="T391" s="461"/>
      <c r="U391" s="409"/>
      <c r="V391" s="724"/>
      <c r="W391" s="406"/>
      <c r="X391" s="409"/>
      <c r="Y391" s="408"/>
      <c r="Z391" s="406"/>
      <c r="AA391" s="500"/>
      <c r="AB391" s="754"/>
      <c r="AC391" s="502"/>
      <c r="AD391" s="585"/>
    </row>
    <row r="392" spans="1:30" ht="15.6">
      <c r="A392" s="5" t="s">
        <v>199</v>
      </c>
      <c r="B392" s="26"/>
      <c r="C392" s="99"/>
      <c r="D392" s="261"/>
      <c r="E392" s="256"/>
      <c r="F392" s="258">
        <f>SUM(E390:E393)</f>
        <v>28</v>
      </c>
      <c r="G392" s="422">
        <f t="shared" ref="G392" si="382">SUM(J392*100/75,M392*100/75,P392*100/75,S392*100/75,V392*100/75,Y392*100/75,AB392*100/75)</f>
        <v>0</v>
      </c>
      <c r="H392" s="595">
        <f>SUM(G390:G393)</f>
        <v>0.83333333333333337</v>
      </c>
      <c r="I392" s="409"/>
      <c r="J392" s="920"/>
      <c r="K392" s="406"/>
      <c r="L392" s="409"/>
      <c r="M392" s="536"/>
      <c r="N392" s="406"/>
      <c r="O392" s="409"/>
      <c r="P392" s="925"/>
      <c r="Q392" s="406"/>
      <c r="R392" s="409"/>
      <c r="S392" s="925"/>
      <c r="T392" s="406"/>
      <c r="U392" s="409"/>
      <c r="V392" s="925"/>
      <c r="W392" s="406"/>
      <c r="X392" s="497"/>
      <c r="Y392" s="666"/>
      <c r="Z392" s="618"/>
      <c r="AA392" s="497"/>
      <c r="AB392" s="742"/>
      <c r="AC392" s="499"/>
      <c r="AD392" s="585"/>
    </row>
    <row r="393" spans="1:30" ht="16.2" thickBot="1">
      <c r="A393" s="120"/>
      <c r="B393" s="101"/>
      <c r="C393" s="100"/>
      <c r="D393" s="386" t="s">
        <v>29</v>
      </c>
      <c r="E393" s="259">
        <v>15</v>
      </c>
      <c r="F393" s="243"/>
      <c r="G393" s="597">
        <f t="shared" ref="G393:G397" si="383">SUM(J393*100/75,M393*100/75,P393*100/75,S393*100/75,V393*100/75,Y393*100/75,AB393*100/75)</f>
        <v>0.25</v>
      </c>
      <c r="H393" s="235"/>
      <c r="I393" s="569">
        <v>0.625</v>
      </c>
      <c r="J393" s="1121">
        <v>6.25E-2</v>
      </c>
      <c r="K393" s="502">
        <f t="shared" ref="K393:K394" si="384">I393+J393</f>
        <v>0.6875</v>
      </c>
      <c r="L393" s="642"/>
      <c r="M393" s="515"/>
      <c r="N393" s="643"/>
      <c r="O393" s="569">
        <v>0.625</v>
      </c>
      <c r="P393" s="1121">
        <v>6.25E-2</v>
      </c>
      <c r="Q393" s="502">
        <f t="shared" ref="Q393:Q394" si="385">O393+P393</f>
        <v>0.6875</v>
      </c>
      <c r="R393" s="569">
        <v>0.625</v>
      </c>
      <c r="S393" s="1121">
        <v>6.25E-2</v>
      </c>
      <c r="T393" s="502">
        <f t="shared" ref="T393" si="386">R393+S393</f>
        <v>0.6875</v>
      </c>
      <c r="U393" s="771"/>
      <c r="V393" s="752"/>
      <c r="W393" s="618"/>
      <c r="X393" s="630"/>
      <c r="Y393" s="666"/>
      <c r="Z393" s="667"/>
      <c r="AA393" s="497"/>
      <c r="AB393" s="752"/>
      <c r="AC393" s="499"/>
      <c r="AD393" s="826" t="s">
        <v>406</v>
      </c>
    </row>
    <row r="394" spans="1:30" ht="15.6">
      <c r="A394" s="79" t="s">
        <v>203</v>
      </c>
      <c r="B394" s="25" t="s">
        <v>283</v>
      </c>
      <c r="C394" s="121" t="s">
        <v>214</v>
      </c>
      <c r="D394" s="388" t="s">
        <v>319</v>
      </c>
      <c r="E394" s="52">
        <v>15</v>
      </c>
      <c r="F394" s="61"/>
      <c r="G394" s="470">
        <f t="shared" si="383"/>
        <v>0.25</v>
      </c>
      <c r="H394" s="1118"/>
      <c r="I394" s="1100">
        <v>0.35416666666666669</v>
      </c>
      <c r="J394" s="1089">
        <v>6.25E-2</v>
      </c>
      <c r="K394" s="1115">
        <f t="shared" si="384"/>
        <v>0.41666666666666669</v>
      </c>
      <c r="L394" s="1096"/>
      <c r="M394" s="1116"/>
      <c r="N394" s="1098"/>
      <c r="O394" s="1100">
        <v>0.35416666666666669</v>
      </c>
      <c r="P394" s="1089">
        <v>6.25E-2</v>
      </c>
      <c r="Q394" s="1115">
        <f t="shared" si="385"/>
        <v>0.41666666666666669</v>
      </c>
      <c r="R394" s="1100"/>
      <c r="S394" s="1108"/>
      <c r="T394" s="1090"/>
      <c r="U394" s="1100">
        <v>0.35416666666666669</v>
      </c>
      <c r="V394" s="1089">
        <v>6.25E-2</v>
      </c>
      <c r="W394" s="1115">
        <f t="shared" ref="W394" si="387">U394+V394</f>
        <v>0.41666666666666669</v>
      </c>
      <c r="X394" s="1088"/>
      <c r="Y394" s="1089"/>
      <c r="Z394" s="1090"/>
      <c r="AA394" s="477"/>
      <c r="AB394" s="411"/>
      <c r="AC394" s="478"/>
      <c r="AD394" s="1728" t="s">
        <v>406</v>
      </c>
    </row>
    <row r="395" spans="1:30" ht="15.6">
      <c r="A395" s="5" t="s">
        <v>162</v>
      </c>
      <c r="B395" s="26"/>
      <c r="C395" s="122" t="s">
        <v>215</v>
      </c>
      <c r="D395" s="1114" t="s">
        <v>320</v>
      </c>
      <c r="E395" s="389">
        <v>10</v>
      </c>
      <c r="F395" s="58">
        <f>SUM(E394:E397)</f>
        <v>34</v>
      </c>
      <c r="G395" s="470">
        <f t="shared" si="383"/>
        <v>0.25</v>
      </c>
      <c r="H395" s="595">
        <v>1.0833333333333333</v>
      </c>
      <c r="I395" s="1109">
        <v>0.41666666666666669</v>
      </c>
      <c r="J395" s="1759">
        <v>6.25E-2</v>
      </c>
      <c r="K395" s="1103">
        <f>I395+J395</f>
        <v>0.47916666666666669</v>
      </c>
      <c r="L395" s="1663"/>
      <c r="M395" s="1664"/>
      <c r="N395" s="1665"/>
      <c r="O395" s="1109">
        <v>0.41666666666666669</v>
      </c>
      <c r="P395" s="1759">
        <v>6.25E-2</v>
      </c>
      <c r="Q395" s="1103">
        <f>O395+P395</f>
        <v>0.47916666666666669</v>
      </c>
      <c r="R395" s="1109"/>
      <c r="S395" s="1117"/>
      <c r="T395" s="679"/>
      <c r="U395" s="1109">
        <v>0.41666666666666669</v>
      </c>
      <c r="V395" s="1759">
        <v>6.25E-2</v>
      </c>
      <c r="W395" s="1103">
        <f>U395+V395</f>
        <v>0.47916666666666669</v>
      </c>
      <c r="X395" s="1091"/>
      <c r="Y395" s="1092"/>
      <c r="Z395" s="1093"/>
      <c r="AA395" s="464"/>
      <c r="AB395" s="459"/>
      <c r="AC395" s="465"/>
      <c r="AD395" s="1729"/>
    </row>
    <row r="396" spans="1:30" ht="15.6">
      <c r="A396" s="5" t="s">
        <v>50</v>
      </c>
      <c r="B396" s="26"/>
      <c r="C396" s="26"/>
      <c r="D396" s="390" t="s">
        <v>133</v>
      </c>
      <c r="E396" s="248">
        <v>4</v>
      </c>
      <c r="F396" s="58"/>
      <c r="G396" s="470">
        <f t="shared" si="383"/>
        <v>0.41666666666666669</v>
      </c>
      <c r="H396" s="1119"/>
      <c r="I396" s="676">
        <v>0.60416666666666663</v>
      </c>
      <c r="J396" s="1094">
        <v>9.375E-2</v>
      </c>
      <c r="K396" s="1103">
        <f t="shared" ref="K396:K397" si="388">I396+J396</f>
        <v>0.69791666666666663</v>
      </c>
      <c r="L396" s="678"/>
      <c r="M396" s="1095"/>
      <c r="N396" s="679"/>
      <c r="O396" s="676">
        <v>0.60416666666666663</v>
      </c>
      <c r="P396" s="1094">
        <v>9.375E-2</v>
      </c>
      <c r="Q396" s="1103">
        <f t="shared" ref="Q394:Q397" si="389">O396+P396</f>
        <v>0.69791666666666663</v>
      </c>
      <c r="R396" s="678"/>
      <c r="S396" s="1095"/>
      <c r="T396" s="679"/>
      <c r="U396" s="676">
        <v>0.60416666666666663</v>
      </c>
      <c r="V396" s="1095">
        <v>9.375E-2</v>
      </c>
      <c r="W396" s="1103">
        <f t="shared" ref="W394:W397" si="390">U396+V396</f>
        <v>0.69791666666666663</v>
      </c>
      <c r="X396" s="678"/>
      <c r="Y396" s="1095"/>
      <c r="Z396" s="679"/>
      <c r="AA396" s="458">
        <v>0.58333333333333337</v>
      </c>
      <c r="AB396" s="414">
        <v>3.125E-2</v>
      </c>
      <c r="AC396" s="1103">
        <f t="shared" ref="AC396:AC397" si="391">AA396+AB396</f>
        <v>0.61458333333333337</v>
      </c>
      <c r="AD396" s="1729"/>
    </row>
    <row r="397" spans="1:30" ht="16.2" thickBot="1">
      <c r="A397" s="107"/>
      <c r="B397" s="28"/>
      <c r="C397" s="28"/>
      <c r="D397" s="391" t="s">
        <v>134</v>
      </c>
      <c r="E397" s="253">
        <v>5</v>
      </c>
      <c r="F397" s="392"/>
      <c r="G397" s="470">
        <f t="shared" si="383"/>
        <v>0.5</v>
      </c>
      <c r="H397" s="1120"/>
      <c r="I397" s="676">
        <v>0.60416666666666663</v>
      </c>
      <c r="J397" s="1111">
        <v>9.375E-2</v>
      </c>
      <c r="K397" s="1122">
        <f t="shared" si="388"/>
        <v>0.69791666666666663</v>
      </c>
      <c r="L397" s="518"/>
      <c r="M397" s="519"/>
      <c r="N397" s="520"/>
      <c r="O397" s="676">
        <v>0.60416666666666663</v>
      </c>
      <c r="P397" s="1111">
        <v>9.375E-2</v>
      </c>
      <c r="Q397" s="1122">
        <f t="shared" si="389"/>
        <v>0.69791666666666663</v>
      </c>
      <c r="R397" s="518"/>
      <c r="S397" s="519"/>
      <c r="T397" s="520"/>
      <c r="U397" s="676">
        <v>0.60416666666666663</v>
      </c>
      <c r="V397" s="519">
        <v>9.375E-2</v>
      </c>
      <c r="W397" s="1122">
        <f t="shared" si="390"/>
        <v>0.69791666666666663</v>
      </c>
      <c r="X397" s="518"/>
      <c r="Y397" s="519"/>
      <c r="Z397" s="520"/>
      <c r="AA397" s="458">
        <v>0.58333333333333337</v>
      </c>
      <c r="AB397" s="1123">
        <v>9.375E-2</v>
      </c>
      <c r="AC397" s="1122">
        <f t="shared" si="391"/>
        <v>0.67708333333333337</v>
      </c>
      <c r="AD397" s="1730"/>
    </row>
    <row r="398" spans="1:30" ht="15.6">
      <c r="A398" s="79" t="s">
        <v>204</v>
      </c>
      <c r="B398" s="25" t="s">
        <v>283</v>
      </c>
      <c r="C398" s="121" t="s">
        <v>214</v>
      </c>
      <c r="D398" s="359"/>
      <c r="E398" s="360"/>
      <c r="F398" s="361"/>
      <c r="G398" s="601"/>
      <c r="H398" s="231"/>
      <c r="I398" s="468"/>
      <c r="J398" s="918"/>
      <c r="K398" s="431"/>
      <c r="L398" s="468"/>
      <c r="M398" s="536"/>
      <c r="N398" s="431"/>
      <c r="O398" s="468"/>
      <c r="P398" s="724"/>
      <c r="Q398" s="431"/>
      <c r="R398" s="468"/>
      <c r="S398" s="925"/>
      <c r="T398" s="431"/>
      <c r="U398" s="468"/>
      <c r="V398" s="918"/>
      <c r="W398" s="431"/>
      <c r="X398" s="468"/>
      <c r="Y398" s="536"/>
      <c r="Z398" s="431"/>
      <c r="AA398" s="456"/>
      <c r="AB398" s="720"/>
      <c r="AC398" s="431"/>
      <c r="AD398" s="585"/>
    </row>
    <row r="399" spans="1:30" ht="15.6">
      <c r="A399" s="5" t="s">
        <v>34</v>
      </c>
      <c r="B399" s="26"/>
      <c r="C399" s="122" t="s">
        <v>215</v>
      </c>
      <c r="D399" s="362" t="s">
        <v>28</v>
      </c>
      <c r="E399" s="363">
        <v>12</v>
      </c>
      <c r="F399" s="58">
        <f>SUM(E398:E401)</f>
        <v>31</v>
      </c>
      <c r="G399" s="470">
        <f t="shared" ref="G399:G402" si="392">SUM(J399*100/75,M399*100/75,P399*100/75,S399*100/75,V399*100/75,Y399*100/75,AB399*100/75)</f>
        <v>0.33333333333333331</v>
      </c>
      <c r="H399" s="595">
        <f>SUM(G398:G401)</f>
        <v>1.3333333333333333</v>
      </c>
      <c r="I399" s="497"/>
      <c r="J399" s="742"/>
      <c r="K399" s="499"/>
      <c r="L399" s="591">
        <v>0.66666666666666663</v>
      </c>
      <c r="M399" s="469">
        <v>6.25E-2</v>
      </c>
      <c r="N399" s="445">
        <f>L399+M399</f>
        <v>0.72916666666666663</v>
      </c>
      <c r="O399" s="497"/>
      <c r="P399" s="742"/>
      <c r="Q399" s="618"/>
      <c r="R399" s="591">
        <v>0.58333333333333337</v>
      </c>
      <c r="S399" s="920">
        <v>6.25E-2</v>
      </c>
      <c r="T399" s="445">
        <f>R399+S399</f>
        <v>0.64583333333333337</v>
      </c>
      <c r="U399" s="497"/>
      <c r="V399" s="742"/>
      <c r="W399" s="618"/>
      <c r="X399" s="591">
        <v>0.66666666666666663</v>
      </c>
      <c r="Y399" s="469">
        <v>6.25E-2</v>
      </c>
      <c r="Z399" s="445">
        <f>X399+Y399</f>
        <v>0.72916666666666663</v>
      </c>
      <c r="AA399" s="591">
        <v>0.48958333333333331</v>
      </c>
      <c r="AB399" s="920">
        <v>6.25E-2</v>
      </c>
      <c r="AC399" s="445">
        <f>AA399+AB399</f>
        <v>0.55208333333333326</v>
      </c>
      <c r="AD399" s="585" t="s">
        <v>407</v>
      </c>
    </row>
    <row r="400" spans="1:30" ht="15.6">
      <c r="A400" s="5" t="s">
        <v>205</v>
      </c>
      <c r="B400" s="26"/>
      <c r="C400" s="26"/>
      <c r="D400" s="362" t="s">
        <v>133</v>
      </c>
      <c r="E400" s="363">
        <v>8</v>
      </c>
      <c r="F400" s="58"/>
      <c r="G400" s="470">
        <f t="shared" si="392"/>
        <v>0.41666666666666669</v>
      </c>
      <c r="H400" s="148"/>
      <c r="I400" s="767"/>
      <c r="J400" s="742"/>
      <c r="K400" s="769"/>
      <c r="L400" s="458"/>
      <c r="M400" s="414"/>
      <c r="N400" s="460"/>
      <c r="O400" s="591">
        <v>0.6875</v>
      </c>
      <c r="P400" s="920">
        <v>0.10416666666666667</v>
      </c>
      <c r="Q400" s="445">
        <f>O400+P400</f>
        <v>0.79166666666666663</v>
      </c>
      <c r="R400" s="458"/>
      <c r="S400" s="722"/>
      <c r="T400" s="460"/>
      <c r="U400" s="591">
        <v>0.70833333333333337</v>
      </c>
      <c r="V400" s="920">
        <v>0.10416666666666667</v>
      </c>
      <c r="W400" s="445">
        <f>U400+V400</f>
        <v>0.8125</v>
      </c>
      <c r="X400" s="458"/>
      <c r="Y400" s="414"/>
      <c r="Z400" s="618"/>
      <c r="AA400" s="591">
        <v>0.625</v>
      </c>
      <c r="AB400" s="920">
        <v>0.10416666666666667</v>
      </c>
      <c r="AC400" s="445">
        <f>AA400+AB400</f>
        <v>0.72916666666666663</v>
      </c>
      <c r="AD400" s="826" t="s">
        <v>406</v>
      </c>
    </row>
    <row r="401" spans="1:30" ht="16.2" thickBot="1">
      <c r="A401" s="5"/>
      <c r="B401" s="26"/>
      <c r="C401" s="26"/>
      <c r="D401" s="362" t="s">
        <v>135</v>
      </c>
      <c r="E401" s="544">
        <v>11</v>
      </c>
      <c r="F401" s="545"/>
      <c r="G401" s="708">
        <f t="shared" si="392"/>
        <v>0.58333333333333326</v>
      </c>
      <c r="H401" s="232"/>
      <c r="I401" s="767"/>
      <c r="J401" s="752"/>
      <c r="K401" s="769"/>
      <c r="L401" s="1287">
        <v>0.57291666666666663</v>
      </c>
      <c r="M401" s="812">
        <v>9.375E-2</v>
      </c>
      <c r="N401" s="1288">
        <f>L401+M401</f>
        <v>0.66666666666666663</v>
      </c>
      <c r="O401" s="1287"/>
      <c r="P401" s="812"/>
      <c r="Q401" s="1288"/>
      <c r="R401" s="1287">
        <v>0.64583333333333337</v>
      </c>
      <c r="S401" s="1289">
        <v>6.25E-2</v>
      </c>
      <c r="T401" s="1288">
        <f>R401+S401</f>
        <v>0.70833333333333337</v>
      </c>
      <c r="U401" s="1287">
        <v>0.57291666666666663</v>
      </c>
      <c r="V401" s="903">
        <v>9.375E-2</v>
      </c>
      <c r="W401" s="1288">
        <f>U401+V401</f>
        <v>0.66666666666666663</v>
      </c>
      <c r="X401" s="1287">
        <v>0.57291666666666663</v>
      </c>
      <c r="Y401" s="903">
        <v>9.375E-2</v>
      </c>
      <c r="Z401" s="1290">
        <f>X401+Y401</f>
        <v>0.66666666666666663</v>
      </c>
      <c r="AA401" s="472">
        <v>0.38541666666666669</v>
      </c>
      <c r="AB401" s="921">
        <v>9.375E-2</v>
      </c>
      <c r="AC401" s="474">
        <f>AA401+AB401</f>
        <v>0.47916666666666669</v>
      </c>
      <c r="AD401" s="585" t="s">
        <v>407</v>
      </c>
    </row>
    <row r="402" spans="1:30" ht="23.4" customHeight="1">
      <c r="A402" s="79" t="s">
        <v>200</v>
      </c>
      <c r="B402" s="25" t="s">
        <v>94</v>
      </c>
      <c r="C402" s="450" t="s">
        <v>214</v>
      </c>
      <c r="D402" s="538" t="s">
        <v>133</v>
      </c>
      <c r="E402" s="293">
        <v>10</v>
      </c>
      <c r="F402" s="61">
        <f>SUM(E402:E405)</f>
        <v>17</v>
      </c>
      <c r="G402" s="540">
        <f t="shared" si="392"/>
        <v>0.41666666666666663</v>
      </c>
      <c r="H402" s="546">
        <v>1.75</v>
      </c>
      <c r="I402" s="620">
        <v>62.628472222222221</v>
      </c>
      <c r="J402" s="936">
        <v>6.25E-2</v>
      </c>
      <c r="K402" s="441">
        <f t="shared" ref="K402:K406" si="393">I402+J402</f>
        <v>62.690972222222221</v>
      </c>
      <c r="L402" s="620"/>
      <c r="M402" s="936"/>
      <c r="N402" s="441"/>
      <c r="O402" s="620">
        <v>62.628472222222221</v>
      </c>
      <c r="P402" s="936">
        <v>6.25E-2</v>
      </c>
      <c r="Q402" s="441">
        <f t="shared" ref="Q402:Q404" si="394">O402+P402</f>
        <v>62.690972222222221</v>
      </c>
      <c r="R402" s="620">
        <v>62.628472222222221</v>
      </c>
      <c r="S402" s="936">
        <v>6.25E-2</v>
      </c>
      <c r="T402" s="441">
        <f t="shared" ref="T402:T404" si="395">R402+S402</f>
        <v>62.690972222222221</v>
      </c>
      <c r="U402" s="620">
        <v>62.628472222222221</v>
      </c>
      <c r="V402" s="936">
        <v>6.25E-2</v>
      </c>
      <c r="W402" s="441">
        <f t="shared" ref="W402:W404" si="396">U402+V402</f>
        <v>62.690972222222221</v>
      </c>
      <c r="X402" s="620">
        <v>62.628472222222221</v>
      </c>
      <c r="Y402" s="936">
        <v>6.25E-2</v>
      </c>
      <c r="Z402" s="441">
        <f t="shared" ref="Z402:Z404" si="397">X402+Y402</f>
        <v>62.690972222222221</v>
      </c>
      <c r="AA402" s="443"/>
      <c r="AB402" s="925"/>
      <c r="AC402" s="438"/>
      <c r="AD402" s="1715" t="s">
        <v>419</v>
      </c>
    </row>
    <row r="403" spans="1:30" ht="15.6">
      <c r="A403" s="5" t="s">
        <v>40</v>
      </c>
      <c r="B403" s="26" t="s">
        <v>283</v>
      </c>
      <c r="C403" s="511" t="s">
        <v>215</v>
      </c>
      <c r="D403" s="539" t="s">
        <v>364</v>
      </c>
      <c r="E403" s="528">
        <v>7</v>
      </c>
      <c r="F403" s="506"/>
      <c r="G403" s="541">
        <v>1.3333333333333333</v>
      </c>
      <c r="H403" s="509"/>
      <c r="I403" s="537">
        <v>0.5625</v>
      </c>
      <c r="J403" s="904">
        <v>6.25E-2</v>
      </c>
      <c r="K403" s="438">
        <f t="shared" si="393"/>
        <v>0.625</v>
      </c>
      <c r="L403" s="537"/>
      <c r="M403" s="904"/>
      <c r="N403" s="438"/>
      <c r="O403" s="537">
        <v>0.5625</v>
      </c>
      <c r="P403" s="904">
        <v>6.25E-2</v>
      </c>
      <c r="Q403" s="438">
        <f t="shared" si="394"/>
        <v>0.625</v>
      </c>
      <c r="R403" s="537">
        <v>0.5625</v>
      </c>
      <c r="S403" s="904">
        <v>6.25E-2</v>
      </c>
      <c r="T403" s="438">
        <f t="shared" si="395"/>
        <v>0.625</v>
      </c>
      <c r="U403" s="537">
        <v>0.5625</v>
      </c>
      <c r="V403" s="904">
        <v>6.25E-2</v>
      </c>
      <c r="W403" s="438">
        <f t="shared" si="396"/>
        <v>0.625</v>
      </c>
      <c r="X403" s="537">
        <v>0.5625</v>
      </c>
      <c r="Y403" s="904">
        <v>6.25E-2</v>
      </c>
      <c r="Z403" s="438">
        <f t="shared" si="397"/>
        <v>0.625</v>
      </c>
      <c r="AA403" s="537">
        <v>0.45833333333333331</v>
      </c>
      <c r="AB403" s="904">
        <v>6.25E-2</v>
      </c>
      <c r="AC403" s="438">
        <f t="shared" ref="AC403" si="398">AA403+AB403</f>
        <v>0.52083333333333326</v>
      </c>
      <c r="AD403" s="1716"/>
    </row>
    <row r="404" spans="1:30" ht="15.6">
      <c r="A404" s="5" t="s">
        <v>70</v>
      </c>
      <c r="B404" s="26"/>
      <c r="C404" s="30"/>
      <c r="D404" s="430"/>
      <c r="E404" s="530"/>
      <c r="F404" s="507"/>
      <c r="G404" s="453"/>
      <c r="H404" s="510"/>
      <c r="I404" s="444">
        <v>68.694444444444443</v>
      </c>
      <c r="J404" s="756">
        <v>0.125</v>
      </c>
      <c r="K404" s="445">
        <f t="shared" si="393"/>
        <v>68.819444444444443</v>
      </c>
      <c r="L404" s="444"/>
      <c r="M404" s="756"/>
      <c r="N404" s="445"/>
      <c r="O404" s="444">
        <v>68.694444444444443</v>
      </c>
      <c r="P404" s="756">
        <v>0.125</v>
      </c>
      <c r="Q404" s="445">
        <f t="shared" si="394"/>
        <v>68.819444444444443</v>
      </c>
      <c r="R404" s="444">
        <v>68.694444444444443</v>
      </c>
      <c r="S404" s="756">
        <v>0.125</v>
      </c>
      <c r="T404" s="445">
        <f t="shared" si="395"/>
        <v>68.819444444444443</v>
      </c>
      <c r="U404" s="444">
        <v>68.694444444444443</v>
      </c>
      <c r="V404" s="756">
        <v>0.125</v>
      </c>
      <c r="W404" s="445">
        <f t="shared" si="396"/>
        <v>68.819444444444443</v>
      </c>
      <c r="X404" s="444">
        <v>68.694444444444443</v>
      </c>
      <c r="Y404" s="756">
        <v>0.125</v>
      </c>
      <c r="Z404" s="445">
        <f t="shared" si="397"/>
        <v>68.819444444444443</v>
      </c>
      <c r="AA404" s="432"/>
      <c r="AB404" s="728"/>
      <c r="AC404" s="433"/>
      <c r="AD404" s="1716"/>
    </row>
    <row r="405" spans="1:30" ht="16.2" thickBot="1">
      <c r="A405" s="107"/>
      <c r="B405" s="28"/>
      <c r="C405" s="31"/>
      <c r="D405" s="198"/>
      <c r="E405" s="244"/>
      <c r="F405" s="234"/>
      <c r="G405" s="230"/>
      <c r="H405" s="245"/>
      <c r="I405" s="542"/>
      <c r="J405" s="725"/>
      <c r="K405" s="543"/>
      <c r="L405" s="622"/>
      <c r="M405" s="473"/>
      <c r="N405" s="474"/>
      <c r="O405" s="622"/>
      <c r="P405" s="725"/>
      <c r="Q405" s="474"/>
      <c r="R405" s="622"/>
      <c r="S405" s="725"/>
      <c r="T405" s="474"/>
      <c r="U405" s="622"/>
      <c r="V405" s="725"/>
      <c r="W405" s="474"/>
      <c r="X405" s="879"/>
      <c r="Y405" s="1291"/>
      <c r="Z405" s="880"/>
      <c r="AA405" s="830"/>
      <c r="AB405" s="947"/>
      <c r="AC405" s="831"/>
      <c r="AD405" s="1717"/>
    </row>
    <row r="406" spans="1:30" ht="15.6">
      <c r="A406" s="1627" t="s">
        <v>216</v>
      </c>
      <c r="B406" s="25" t="s">
        <v>283</v>
      </c>
      <c r="C406" s="122" t="s">
        <v>214</v>
      </c>
      <c r="D406" s="262" t="s">
        <v>365</v>
      </c>
      <c r="E406" s="247">
        <v>9</v>
      </c>
      <c r="F406" s="58">
        <f>SUM(E406:E409)</f>
        <v>9</v>
      </c>
      <c r="G406" s="601">
        <f t="shared" ref="G406" si="399">SUM(J406*100/75,M406*100/75,P406*100/75,S406*100/75,V406*100/75,Y406*100/75,AB406*100/75)</f>
        <v>0.5</v>
      </c>
      <c r="H406" s="232"/>
      <c r="I406" s="620">
        <v>0.625</v>
      </c>
      <c r="J406" s="723">
        <v>9.375E-2</v>
      </c>
      <c r="K406" s="441">
        <f t="shared" si="393"/>
        <v>0.71875</v>
      </c>
      <c r="L406" s="581"/>
      <c r="M406" s="580"/>
      <c r="N406" s="603"/>
      <c r="O406" s="620">
        <v>0.625</v>
      </c>
      <c r="P406" s="723">
        <v>9.375E-2</v>
      </c>
      <c r="Q406" s="441">
        <f t="shared" ref="Q406" si="400">O406+P406</f>
        <v>0.71875</v>
      </c>
      <c r="R406" s="620">
        <v>0.625</v>
      </c>
      <c r="S406" s="723">
        <v>9.375E-2</v>
      </c>
      <c r="T406" s="441">
        <f>R406+S406</f>
        <v>0.71875</v>
      </c>
      <c r="U406" s="620">
        <v>0.625</v>
      </c>
      <c r="V406" s="723">
        <v>9.375E-2</v>
      </c>
      <c r="W406" s="441">
        <f>U406+V406</f>
        <v>0.71875</v>
      </c>
      <c r="X406" s="832"/>
      <c r="Y406" s="580"/>
      <c r="Z406" s="603"/>
      <c r="AA406" s="581"/>
      <c r="AB406" s="734"/>
      <c r="AC406" s="603"/>
      <c r="AD406" s="826" t="s">
        <v>406</v>
      </c>
    </row>
    <row r="407" spans="1:30" ht="15.6">
      <c r="A407" s="1627" t="s">
        <v>217</v>
      </c>
      <c r="B407" s="26"/>
      <c r="C407" s="122" t="s">
        <v>215</v>
      </c>
      <c r="D407" s="246"/>
      <c r="E407" s="247"/>
      <c r="F407" s="58"/>
      <c r="G407" s="470"/>
      <c r="H407" s="595">
        <v>0.5</v>
      </c>
      <c r="I407" s="591"/>
      <c r="J407" s="920"/>
      <c r="K407" s="445"/>
      <c r="L407" s="464"/>
      <c r="M407" s="459"/>
      <c r="N407" s="465"/>
      <c r="O407" s="591"/>
      <c r="P407" s="920"/>
      <c r="Q407" s="445"/>
      <c r="R407" s="591"/>
      <c r="S407" s="920"/>
      <c r="T407" s="445"/>
      <c r="U407" s="591"/>
      <c r="V407" s="920"/>
      <c r="W407" s="445"/>
      <c r="X407" s="468"/>
      <c r="Y407" s="833"/>
      <c r="Z407" s="493"/>
      <c r="AA407" s="492"/>
      <c r="AB407" s="721"/>
      <c r="AC407" s="493"/>
      <c r="AD407" s="585"/>
    </row>
    <row r="408" spans="1:30" ht="15.6">
      <c r="A408" s="1627" t="s">
        <v>35</v>
      </c>
      <c r="B408" s="26"/>
      <c r="C408" s="26"/>
      <c r="D408" s="135"/>
      <c r="E408" s="156"/>
      <c r="F408" s="143"/>
      <c r="G408" s="136"/>
      <c r="H408" s="232"/>
      <c r="I408" s="464"/>
      <c r="J408" s="729"/>
      <c r="K408" s="465"/>
      <c r="L408" s="464"/>
      <c r="M408" s="459"/>
      <c r="N408" s="465"/>
      <c r="O408" s="492"/>
      <c r="P408" s="729"/>
      <c r="Q408" s="493"/>
      <c r="R408" s="464"/>
      <c r="S408" s="729"/>
      <c r="T408" s="465"/>
      <c r="U408" s="492"/>
      <c r="V408" s="729"/>
      <c r="W408" s="493"/>
      <c r="X408" s="468"/>
      <c r="Y408" s="459"/>
      <c r="Z408" s="465"/>
      <c r="AA408" s="834"/>
      <c r="AB408" s="729"/>
      <c r="AC408" s="465"/>
      <c r="AD408" s="835"/>
    </row>
    <row r="409" spans="1:30" ht="16.2" thickBot="1">
      <c r="A409" s="1628"/>
      <c r="B409" s="28"/>
      <c r="C409" s="28"/>
      <c r="D409" s="157"/>
      <c r="E409" s="181"/>
      <c r="F409" s="185"/>
      <c r="G409" s="186"/>
      <c r="H409" s="235"/>
      <c r="I409" s="554"/>
      <c r="J409" s="735"/>
      <c r="K409" s="556"/>
      <c r="L409" s="554"/>
      <c r="M409" s="555"/>
      <c r="N409" s="556"/>
      <c r="O409" s="895"/>
      <c r="P409" s="735"/>
      <c r="Q409" s="691"/>
      <c r="R409" s="554"/>
      <c r="S409" s="735"/>
      <c r="T409" s="556"/>
      <c r="U409" s="554"/>
      <c r="V409" s="735"/>
      <c r="W409" s="691"/>
      <c r="X409" s="554"/>
      <c r="Y409" s="555"/>
      <c r="Z409" s="556"/>
      <c r="AA409" s="554"/>
      <c r="AB409" s="735"/>
      <c r="AC409" s="691"/>
      <c r="AD409" s="714"/>
    </row>
    <row r="410" spans="1:30" ht="15.6">
      <c r="A410" s="1627" t="s">
        <v>314</v>
      </c>
      <c r="B410" s="25" t="s">
        <v>283</v>
      </c>
      <c r="C410" s="122" t="s">
        <v>214</v>
      </c>
      <c r="D410" s="249" t="s">
        <v>184</v>
      </c>
      <c r="E410" s="247">
        <v>20</v>
      </c>
      <c r="F410" s="58">
        <f>SUM(E410:E413)</f>
        <v>60</v>
      </c>
      <c r="G410" s="423">
        <f t="shared" ref="G410:G412" si="401">SUM(J410*100/75,M410*100/75,P410*100/75,S410*100/75,V410*100/75,Y410*100/75,AB410*100/75)</f>
        <v>0.25</v>
      </c>
      <c r="H410" s="148"/>
      <c r="I410" s="1096">
        <v>0.35416666666666669</v>
      </c>
      <c r="J410" s="1099">
        <v>6.25E-2</v>
      </c>
      <c r="K410" s="445">
        <f t="shared" ref="K410:K412" si="402">I410+J410</f>
        <v>0.41666666666666669</v>
      </c>
      <c r="L410" s="1096">
        <v>0.35416666666666669</v>
      </c>
      <c r="M410" s="1099">
        <v>6.25E-2</v>
      </c>
      <c r="N410" s="445">
        <f t="shared" ref="N410:N412" si="403">L410+M410</f>
        <v>0.41666666666666669</v>
      </c>
      <c r="O410" s="1100"/>
      <c r="P410" s="1097"/>
      <c r="Q410" s="1090"/>
      <c r="R410" s="1096">
        <v>0.35416666666666669</v>
      </c>
      <c r="S410" s="1099">
        <v>6.25E-2</v>
      </c>
      <c r="T410" s="445">
        <f t="shared" ref="T410:T412" si="404">R410+S410</f>
        <v>0.41666666666666669</v>
      </c>
      <c r="U410" s="1100"/>
      <c r="V410" s="1089"/>
      <c r="W410" s="1090"/>
      <c r="X410" s="1088"/>
      <c r="Y410" s="1089"/>
      <c r="Z410" s="1090"/>
      <c r="AA410" s="477"/>
      <c r="AB410" s="411"/>
      <c r="AC410" s="478"/>
      <c r="AD410" s="1725" t="s">
        <v>406</v>
      </c>
    </row>
    <row r="411" spans="1:30" ht="15.6">
      <c r="A411" s="1627" t="s">
        <v>315</v>
      </c>
      <c r="B411" s="26"/>
      <c r="C411" s="122" t="s">
        <v>215</v>
      </c>
      <c r="D411" s="246" t="s">
        <v>185</v>
      </c>
      <c r="E411" s="53">
        <v>20</v>
      </c>
      <c r="F411" s="128"/>
      <c r="G411" s="422">
        <f t="shared" si="401"/>
        <v>0.25</v>
      </c>
      <c r="H411" s="595">
        <f>SUM(G410:G413)</f>
        <v>0.75</v>
      </c>
      <c r="I411" s="1091">
        <v>0.6875</v>
      </c>
      <c r="J411" s="1104">
        <v>6.25E-2</v>
      </c>
      <c r="K411" s="445">
        <f t="shared" si="402"/>
        <v>0.75</v>
      </c>
      <c r="L411" s="1091">
        <v>0.6875</v>
      </c>
      <c r="M411" s="1104">
        <v>6.25E-2</v>
      </c>
      <c r="N411" s="445">
        <f t="shared" si="403"/>
        <v>0.75</v>
      </c>
      <c r="O411" s="1101"/>
      <c r="P411" s="1102"/>
      <c r="Q411" s="1103"/>
      <c r="R411" s="1091">
        <v>0.6875</v>
      </c>
      <c r="S411" s="1104">
        <v>6.25E-2</v>
      </c>
      <c r="T411" s="445">
        <f t="shared" si="404"/>
        <v>0.75</v>
      </c>
      <c r="U411" s="1101"/>
      <c r="V411" s="1106"/>
      <c r="W411" s="1103"/>
      <c r="X411" s="1091"/>
      <c r="Y411" s="1092"/>
      <c r="Z411" s="1093"/>
      <c r="AA411" s="464"/>
      <c r="AB411" s="459"/>
      <c r="AC411" s="465"/>
      <c r="AD411" s="1726"/>
    </row>
    <row r="412" spans="1:30" ht="15.6">
      <c r="A412" s="1627" t="s">
        <v>316</v>
      </c>
      <c r="B412" s="26"/>
      <c r="C412" s="89"/>
      <c r="D412" s="246" t="s">
        <v>317</v>
      </c>
      <c r="E412" s="53">
        <v>20</v>
      </c>
      <c r="F412" s="128"/>
      <c r="G412" s="589">
        <f t="shared" si="401"/>
        <v>0.25</v>
      </c>
      <c r="H412" s="148"/>
      <c r="I412" s="678">
        <v>0.75</v>
      </c>
      <c r="J412" s="1095">
        <v>6.25E-2</v>
      </c>
      <c r="K412" s="445">
        <f t="shared" si="402"/>
        <v>0.8125</v>
      </c>
      <c r="L412" s="678">
        <v>0.75</v>
      </c>
      <c r="M412" s="1095">
        <v>6.25E-2</v>
      </c>
      <c r="N412" s="445">
        <f t="shared" si="403"/>
        <v>0.8125</v>
      </c>
      <c r="O412" s="676"/>
      <c r="P412" s="1094"/>
      <c r="Q412" s="677"/>
      <c r="R412" s="678">
        <v>0.75</v>
      </c>
      <c r="S412" s="1095">
        <v>6.25E-2</v>
      </c>
      <c r="T412" s="445">
        <f t="shared" si="404"/>
        <v>0.8125</v>
      </c>
      <c r="U412" s="678"/>
      <c r="V412" s="1095"/>
      <c r="W412" s="679"/>
      <c r="X412" s="678"/>
      <c r="Y412" s="1095"/>
      <c r="Z412" s="679"/>
      <c r="AA412" s="458"/>
      <c r="AB412" s="414"/>
      <c r="AC412" s="461"/>
      <c r="AD412" s="1727"/>
    </row>
    <row r="413" spans="1:30" ht="16.2" thickBot="1">
      <c r="A413" s="117"/>
      <c r="B413" s="26"/>
      <c r="C413" s="86"/>
      <c r="D413" s="513"/>
      <c r="E413" s="514"/>
      <c r="F413" s="128"/>
      <c r="G413" s="191"/>
      <c r="H413" s="148"/>
      <c r="I413" s="497"/>
      <c r="J413" s="903"/>
      <c r="K413" s="499"/>
      <c r="L413" s="497"/>
      <c r="M413" s="812"/>
      <c r="N413" s="499"/>
      <c r="O413" s="497"/>
      <c r="P413" s="903"/>
      <c r="Q413" s="499"/>
      <c r="R413" s="497"/>
      <c r="S413" s="666"/>
      <c r="T413" s="499"/>
      <c r="U413" s="497"/>
      <c r="V413" s="903"/>
      <c r="W413" s="499"/>
      <c r="X413" s="497"/>
      <c r="Y413" s="666"/>
      <c r="Z413" s="499"/>
      <c r="AA413" s="497"/>
      <c r="AB413" s="666"/>
      <c r="AC413" s="618"/>
      <c r="AD413" s="1107"/>
    </row>
    <row r="414" spans="1:30" ht="15.6">
      <c r="A414" s="79"/>
      <c r="B414" s="25"/>
      <c r="C414" s="121"/>
      <c r="D414" s="254"/>
      <c r="E414" s="255"/>
      <c r="F414" s="209"/>
      <c r="G414" s="540"/>
      <c r="H414" s="231"/>
      <c r="I414" s="410"/>
      <c r="J414" s="411"/>
      <c r="K414" s="434"/>
      <c r="L414" s="410"/>
      <c r="M414" s="411"/>
      <c r="N414" s="434"/>
      <c r="O414" s="410"/>
      <c r="P414" s="731"/>
      <c r="Q414" s="434"/>
      <c r="R414" s="410"/>
      <c r="S414" s="731"/>
      <c r="T414" s="434"/>
      <c r="U414" s="410"/>
      <c r="V414" s="731"/>
      <c r="W414" s="434"/>
      <c r="X414" s="477"/>
      <c r="Y414" s="411"/>
      <c r="Z414" s="478"/>
      <c r="AA414" s="477"/>
      <c r="AB414" s="487"/>
      <c r="AC414" s="478"/>
      <c r="AD414" s="817"/>
    </row>
    <row r="415" spans="1:30" ht="15.6">
      <c r="A415" s="5"/>
      <c r="B415" s="26"/>
      <c r="C415" s="57"/>
      <c r="D415" s="135"/>
      <c r="E415" s="224"/>
      <c r="F415" s="58"/>
      <c r="G415" s="136"/>
      <c r="H415" s="617"/>
      <c r="I415" s="413"/>
      <c r="J415" s="421"/>
      <c r="K415" s="420"/>
      <c r="L415" s="413"/>
      <c r="M415" s="421"/>
      <c r="N415" s="420"/>
      <c r="O415" s="413"/>
      <c r="P415" s="421"/>
      <c r="Q415" s="420"/>
      <c r="R415" s="413"/>
      <c r="S415" s="421"/>
      <c r="T415" s="420"/>
      <c r="U415" s="413"/>
      <c r="V415" s="414"/>
      <c r="W415" s="420"/>
      <c r="X415" s="456"/>
      <c r="Y415" s="421"/>
      <c r="Z415" s="431"/>
      <c r="AA415" s="413"/>
      <c r="AB415" s="414"/>
      <c r="AC415" s="420"/>
      <c r="AD415" s="852"/>
    </row>
    <row r="416" spans="1:30" ht="16.2" thickBot="1">
      <c r="A416" s="72"/>
      <c r="B416" s="28"/>
      <c r="C416" s="60"/>
      <c r="D416" s="223"/>
      <c r="E416" s="181"/>
      <c r="F416" s="185"/>
      <c r="G416" s="186"/>
      <c r="H416" s="235"/>
      <c r="I416" s="634"/>
      <c r="J416" s="476"/>
      <c r="K416" s="635"/>
      <c r="L416" s="634"/>
      <c r="M416" s="476"/>
      <c r="N416" s="635"/>
      <c r="O416" s="634"/>
      <c r="P416" s="476"/>
      <c r="Q416" s="635"/>
      <c r="R416" s="634"/>
      <c r="S416" s="476"/>
      <c r="T416" s="635"/>
      <c r="U416" s="634"/>
      <c r="V416" s="476"/>
      <c r="W416" s="635"/>
      <c r="X416" s="518"/>
      <c r="Y416" s="519"/>
      <c r="Z416" s="520"/>
      <c r="AA416" s="634"/>
      <c r="AB416" s="476"/>
      <c r="AC416" s="635"/>
      <c r="AD416" s="851"/>
    </row>
    <row r="417" spans="1:30" ht="15" thickBot="1">
      <c r="A417" s="97" t="s">
        <v>126</v>
      </c>
      <c r="B417" s="69"/>
      <c r="C417" s="69"/>
      <c r="D417" s="69"/>
      <c r="E417" s="74">
        <f>SUM(E34:E72,E83:E136,E144:E201,E209:E259,E267:E313,E330:E368,E383:E416)</f>
        <v>1691</v>
      </c>
      <c r="F417" s="74">
        <f>SUM(F34:F72,F83:F136,F144:F201,F209:F259,F267:F313,F330:F368,F383:F416)</f>
        <v>1691</v>
      </c>
      <c r="G417" s="75"/>
      <c r="H417" s="75">
        <f>SUM(H34:H72,H83:H136,H144:H201,H209:H259,H267:H313,H330:H368,H383:H416)</f>
        <v>62.041666666666664</v>
      </c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7"/>
    </row>
    <row r="423" spans="1:30">
      <c r="A423" s="90"/>
    </row>
    <row r="424" spans="1:30">
      <c r="A424" s="91"/>
    </row>
    <row r="425" spans="1:30">
      <c r="A425" s="91"/>
    </row>
    <row r="427" spans="1:30">
      <c r="H427" s="1"/>
      <c r="I427" s="1"/>
      <c r="J427" s="1"/>
      <c r="K427" s="1"/>
      <c r="L427" s="1"/>
      <c r="M427" s="1"/>
      <c r="N427" s="1"/>
      <c r="O427" s="1"/>
    </row>
    <row r="429" spans="1:30">
      <c r="J429" s="1292">
        <v>7</v>
      </c>
    </row>
  </sheetData>
  <mergeCells count="181">
    <mergeCell ref="AB11:AD11"/>
    <mergeCell ref="AD410:AD412"/>
    <mergeCell ref="AD394:AD397"/>
    <mergeCell ref="AD402:AD405"/>
    <mergeCell ref="AD245:AD247"/>
    <mergeCell ref="AD161:AD162"/>
    <mergeCell ref="AD147:AD149"/>
    <mergeCell ref="AD238:AD240"/>
    <mergeCell ref="AD94:AD95"/>
    <mergeCell ref="AD100:AD102"/>
    <mergeCell ref="AD103:AD105"/>
    <mergeCell ref="AD106:AD108"/>
    <mergeCell ref="AD241:AD244"/>
    <mergeCell ref="AD49:AD51"/>
    <mergeCell ref="AD144:AD146"/>
    <mergeCell ref="AD212:AD218"/>
    <mergeCell ref="A23:AD23"/>
    <mergeCell ref="L24:R24"/>
    <mergeCell ref="T24:Z24"/>
    <mergeCell ref="A25:AD25"/>
    <mergeCell ref="J12:L12"/>
    <mergeCell ref="E330:E331"/>
    <mergeCell ref="Z1:AD1"/>
    <mergeCell ref="Z2:AD2"/>
    <mergeCell ref="AA82:AC82"/>
    <mergeCell ref="X82:Z82"/>
    <mergeCell ref="AA33:AC33"/>
    <mergeCell ref="I78:AC78"/>
    <mergeCell ref="I80:K80"/>
    <mergeCell ref="L80:N80"/>
    <mergeCell ref="O80:Q80"/>
    <mergeCell ref="R80:T80"/>
    <mergeCell ref="U80:W80"/>
    <mergeCell ref="X80:Z80"/>
    <mergeCell ref="I82:K82"/>
    <mergeCell ref="L82:N82"/>
    <mergeCell ref="O82:Q82"/>
    <mergeCell ref="R82:T82"/>
    <mergeCell ref="U82:W82"/>
    <mergeCell ref="AA80:AC80"/>
    <mergeCell ref="I29:AC29"/>
    <mergeCell ref="I31:K31"/>
    <mergeCell ref="L31:N31"/>
    <mergeCell ref="A6:AD6"/>
    <mergeCell ref="A5:AD5"/>
    <mergeCell ref="R31:T31"/>
    <mergeCell ref="A28:AB28"/>
    <mergeCell ref="A21:AD21"/>
    <mergeCell ref="A22:AD22"/>
    <mergeCell ref="M12:O12"/>
    <mergeCell ref="P12:R12"/>
    <mergeCell ref="S12:U12"/>
    <mergeCell ref="O31:Q31"/>
    <mergeCell ref="A26:AD26"/>
    <mergeCell ref="U31:W31"/>
    <mergeCell ref="I33:K33"/>
    <mergeCell ref="L33:N33"/>
    <mergeCell ref="O33:Q33"/>
    <mergeCell ref="R33:T33"/>
    <mergeCell ref="U33:W33"/>
    <mergeCell ref="U143:W143"/>
    <mergeCell ref="X143:Z143"/>
    <mergeCell ref="A7:AD7"/>
    <mergeCell ref="A9:AD9"/>
    <mergeCell ref="A10:AD10"/>
    <mergeCell ref="AD60:AD62"/>
    <mergeCell ref="V12:X12"/>
    <mergeCell ref="Y12:AA12"/>
    <mergeCell ref="AB12:AD12"/>
    <mergeCell ref="J15:L15"/>
    <mergeCell ref="M15:O15"/>
    <mergeCell ref="P15:R15"/>
    <mergeCell ref="S15:U15"/>
    <mergeCell ref="V15:X15"/>
    <mergeCell ref="Y15:AA15"/>
    <mergeCell ref="AB15:AD15"/>
    <mergeCell ref="AD34:AD37"/>
    <mergeCell ref="L8:R8"/>
    <mergeCell ref="T8:Z8"/>
    <mergeCell ref="X31:Z31"/>
    <mergeCell ref="AA31:AC31"/>
    <mergeCell ref="X33:Z33"/>
    <mergeCell ref="U266:W266"/>
    <mergeCell ref="X266:Z266"/>
    <mergeCell ref="AA266:AC266"/>
    <mergeCell ref="L206:N206"/>
    <mergeCell ref="O206:Q206"/>
    <mergeCell ref="X141:Z141"/>
    <mergeCell ref="AA141:AC141"/>
    <mergeCell ref="R141:T141"/>
    <mergeCell ref="U141:W141"/>
    <mergeCell ref="R206:T206"/>
    <mergeCell ref="U206:W206"/>
    <mergeCell ref="O141:Q141"/>
    <mergeCell ref="X206:Z206"/>
    <mergeCell ref="AA206:AC206"/>
    <mergeCell ref="I204:AC204"/>
    <mergeCell ref="O266:Q266"/>
    <mergeCell ref="R266:T266"/>
    <mergeCell ref="I143:K143"/>
    <mergeCell ref="L143:N143"/>
    <mergeCell ref="O143:Q143"/>
    <mergeCell ref="R143:T143"/>
    <mergeCell ref="I382:K382"/>
    <mergeCell ref="L382:N382"/>
    <mergeCell ref="O382:Q382"/>
    <mergeCell ref="R382:T382"/>
    <mergeCell ref="U382:W382"/>
    <mergeCell ref="X382:Z382"/>
    <mergeCell ref="AA382:AC382"/>
    <mergeCell ref="I262:AC262"/>
    <mergeCell ref="I264:K264"/>
    <mergeCell ref="L264:N264"/>
    <mergeCell ref="O264:Q264"/>
    <mergeCell ref="R264:T264"/>
    <mergeCell ref="U264:W264"/>
    <mergeCell ref="X264:Z264"/>
    <mergeCell ref="AA264:AC264"/>
    <mergeCell ref="I266:K266"/>
    <mergeCell ref="L266:N266"/>
    <mergeCell ref="I380:K380"/>
    <mergeCell ref="L380:N380"/>
    <mergeCell ref="O380:Q380"/>
    <mergeCell ref="AD38:AD41"/>
    <mergeCell ref="AD46:AD48"/>
    <mergeCell ref="AD96:AD99"/>
    <mergeCell ref="AD110:AD111"/>
    <mergeCell ref="AD199:AD200"/>
    <mergeCell ref="AD165:AD166"/>
    <mergeCell ref="AD42:AD45"/>
    <mergeCell ref="AD87:AD89"/>
    <mergeCell ref="AD85:AD86"/>
    <mergeCell ref="AD68:AD70"/>
    <mergeCell ref="AD65:AD67"/>
    <mergeCell ref="AD163:AD164"/>
    <mergeCell ref="AD71:AD72"/>
    <mergeCell ref="AD170:AD173"/>
    <mergeCell ref="AD90:AD93"/>
    <mergeCell ref="AD193:AD198"/>
    <mergeCell ref="AD189:AD192"/>
    <mergeCell ref="AD83:AD84"/>
    <mergeCell ref="I327:K327"/>
    <mergeCell ref="R380:T380"/>
    <mergeCell ref="U380:W380"/>
    <mergeCell ref="X380:Z380"/>
    <mergeCell ref="AA380:AC380"/>
    <mergeCell ref="O327:Q327"/>
    <mergeCell ref="R327:T327"/>
    <mergeCell ref="AD52:AD55"/>
    <mergeCell ref="AD56:AD59"/>
    <mergeCell ref="U327:W327"/>
    <mergeCell ref="X327:Z327"/>
    <mergeCell ref="I206:K206"/>
    <mergeCell ref="AA143:AC143"/>
    <mergeCell ref="I139:AC139"/>
    <mergeCell ref="I141:K141"/>
    <mergeCell ref="L141:N141"/>
    <mergeCell ref="L327:N327"/>
    <mergeCell ref="AA327:AC327"/>
    <mergeCell ref="AD278:AD279"/>
    <mergeCell ref="AD150:AD152"/>
    <mergeCell ref="AD356:AD357"/>
    <mergeCell ref="AD354:AD355"/>
    <mergeCell ref="AD352:AD353"/>
    <mergeCell ref="I378:AC378"/>
    <mergeCell ref="I208:K208"/>
    <mergeCell ref="L208:N208"/>
    <mergeCell ref="O208:Q208"/>
    <mergeCell ref="R208:T208"/>
    <mergeCell ref="U208:W208"/>
    <mergeCell ref="X208:Z208"/>
    <mergeCell ref="AA208:AC208"/>
    <mergeCell ref="U329:W329"/>
    <mergeCell ref="X329:Z329"/>
    <mergeCell ref="AA329:AC329"/>
    <mergeCell ref="I329:K329"/>
    <mergeCell ref="L329:N329"/>
    <mergeCell ref="O329:Q329"/>
    <mergeCell ref="R329:T329"/>
    <mergeCell ref="AD219:AD223"/>
    <mergeCell ref="I325:AC325"/>
  </mergeCells>
  <pageMargins left="0.43307086614173229" right="0.23622047244094491" top="0.55118110236220474" bottom="0.55118110236220474" header="0.31496062992125984" footer="0.31496062992125984"/>
  <pageSetup paperSize="9" scale="50" fitToHeight="7" orientation="landscape" r:id="rId1"/>
  <ignoredErrors>
    <ignoredError sqref="G39 G43 G53 G57 G194 G150 G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workbookViewId="0">
      <selection activeCell="M14" sqref="M14"/>
    </sheetView>
  </sheetViews>
  <sheetFormatPr defaultRowHeight="14.4"/>
  <cols>
    <col min="1" max="1" width="12" bestFit="1" customWidth="1"/>
    <col min="16" max="16" width="9.6640625" customWidth="1"/>
  </cols>
  <sheetData>
    <row r="1" spans="1:16" ht="21">
      <c r="A1" s="1742" t="s">
        <v>280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018"/>
      <c r="P1" s="1018"/>
    </row>
    <row r="2" spans="1:16" ht="21">
      <c r="A2" s="1742" t="s">
        <v>281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  <c r="N2" s="1742"/>
      <c r="O2" s="1018"/>
      <c r="P2" s="1018"/>
    </row>
    <row r="3" spans="1:16" ht="17.399999999999999" customHeight="1">
      <c r="A3" s="1742" t="s">
        <v>285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018"/>
      <c r="P3" s="1018"/>
    </row>
    <row r="4" spans="1:16" ht="21">
      <c r="A4" s="1015"/>
      <c r="B4" s="1015"/>
      <c r="C4" s="1015"/>
      <c r="D4" s="1015"/>
      <c r="E4" s="1015"/>
      <c r="F4" s="1015"/>
      <c r="G4" s="1015"/>
      <c r="H4" s="1015"/>
      <c r="I4" s="1015"/>
      <c r="J4" s="1016"/>
      <c r="K4" s="1016"/>
      <c r="L4" s="1016"/>
      <c r="M4" s="1016"/>
      <c r="N4" s="1016"/>
      <c r="O4" s="1016"/>
      <c r="P4" s="1016"/>
    </row>
    <row r="5" spans="1:16" ht="17.399999999999999" customHeight="1">
      <c r="A5" s="1743" t="s">
        <v>257</v>
      </c>
      <c r="B5" s="1743"/>
      <c r="C5" s="1743"/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3"/>
      <c r="O5" s="1022"/>
      <c r="P5" s="1022"/>
    </row>
    <row r="6" spans="1:16" ht="21">
      <c r="A6" s="1744">
        <v>43007</v>
      </c>
      <c r="B6" s="1745"/>
      <c r="C6" s="1745"/>
      <c r="D6" s="1015"/>
      <c r="E6" s="1015"/>
      <c r="F6" s="1015"/>
      <c r="G6" s="1015"/>
      <c r="H6" s="1015"/>
      <c r="I6" s="1015"/>
      <c r="J6" s="1016" t="s">
        <v>277</v>
      </c>
      <c r="K6" s="1017"/>
      <c r="L6" s="1741" t="s">
        <v>286</v>
      </c>
      <c r="M6" s="1741"/>
      <c r="N6" s="1741"/>
      <c r="O6" s="1017"/>
      <c r="P6" s="1016"/>
    </row>
    <row r="7" spans="1:16" ht="17.399999999999999" customHeight="1">
      <c r="A7" s="1742" t="s">
        <v>258</v>
      </c>
      <c r="B7" s="1742"/>
      <c r="C7" s="1742"/>
      <c r="D7" s="1742"/>
      <c r="E7" s="1742"/>
      <c r="F7" s="1742"/>
      <c r="G7" s="1742"/>
      <c r="H7" s="1742"/>
      <c r="I7" s="1742"/>
      <c r="J7" s="1742"/>
      <c r="K7" s="1742"/>
      <c r="L7" s="1742"/>
      <c r="M7" s="1742"/>
      <c r="N7" s="1742"/>
      <c r="O7" s="1018"/>
      <c r="P7" s="1018"/>
    </row>
    <row r="8" spans="1:16" ht="21">
      <c r="A8" s="1018"/>
      <c r="B8" s="1018"/>
      <c r="C8" s="1018"/>
      <c r="D8" s="1018"/>
      <c r="E8" s="1018"/>
      <c r="F8" s="1015"/>
      <c r="G8" s="1015"/>
      <c r="H8" s="1015"/>
      <c r="I8" s="1015"/>
      <c r="J8" s="1016"/>
      <c r="K8" s="1016"/>
      <c r="L8" s="1016"/>
      <c r="M8" s="1016"/>
      <c r="N8" s="1016"/>
      <c r="O8" s="1016"/>
      <c r="P8" s="1016"/>
    </row>
    <row r="9" spans="1:16" ht="21">
      <c r="A9" s="1018" t="s">
        <v>274</v>
      </c>
      <c r="B9" s="1018"/>
      <c r="C9" s="1018"/>
      <c r="D9" s="1015"/>
      <c r="E9" s="1015"/>
      <c r="F9" s="1015"/>
      <c r="G9" s="1015"/>
      <c r="H9" s="1015"/>
      <c r="I9" s="1015"/>
      <c r="J9" s="1016"/>
      <c r="K9" s="1016"/>
      <c r="L9" s="1016"/>
      <c r="M9" s="1016"/>
      <c r="N9" s="1016"/>
      <c r="O9" s="1016"/>
      <c r="P9" s="1016"/>
    </row>
    <row r="10" spans="1:16" ht="21">
      <c r="A10" s="1019" t="s">
        <v>275</v>
      </c>
      <c r="B10" s="1019"/>
      <c r="C10" s="1019"/>
      <c r="D10" s="1015"/>
      <c r="E10" s="1015"/>
      <c r="F10" s="1015"/>
      <c r="G10" s="1015"/>
      <c r="H10" s="1015"/>
      <c r="I10" s="1015"/>
      <c r="J10" s="1016"/>
      <c r="K10" s="1016"/>
      <c r="L10" s="1016"/>
      <c r="M10" s="1016"/>
      <c r="N10" s="1016"/>
      <c r="O10" s="1016"/>
      <c r="P10" s="1016"/>
    </row>
    <row r="11" spans="1:16" ht="21">
      <c r="A11" s="1019"/>
      <c r="B11" s="1019"/>
      <c r="C11" s="1019"/>
      <c r="D11" s="1015"/>
      <c r="E11" s="1015"/>
      <c r="F11" s="1015"/>
      <c r="G11" s="1015"/>
      <c r="H11" s="1015"/>
      <c r="I11" s="1015"/>
      <c r="J11" s="1016"/>
      <c r="K11" s="1016"/>
      <c r="L11" s="1016"/>
      <c r="M11" s="1016"/>
      <c r="N11" s="1016"/>
      <c r="O11" s="1016"/>
      <c r="P11" s="1016"/>
    </row>
    <row r="12" spans="1:16" ht="21">
      <c r="A12" s="1019"/>
      <c r="B12" s="1019"/>
      <c r="C12" s="1019"/>
      <c r="D12" s="1015"/>
      <c r="E12" s="1015"/>
      <c r="F12" s="1015"/>
      <c r="G12" s="1015"/>
      <c r="H12" s="1015"/>
      <c r="I12" s="1015"/>
      <c r="J12" s="1016"/>
      <c r="K12" s="1016"/>
      <c r="L12" s="1016"/>
      <c r="M12" s="1016"/>
      <c r="N12" s="1016"/>
      <c r="O12" s="1016"/>
      <c r="P12" s="1016"/>
    </row>
    <row r="13" spans="1:16" ht="21">
      <c r="A13" s="1019"/>
      <c r="B13" s="1019"/>
      <c r="C13" s="1019"/>
      <c r="D13" s="1015"/>
      <c r="E13" s="1015"/>
      <c r="F13" s="1015"/>
      <c r="G13" s="1015"/>
      <c r="H13" s="1015"/>
      <c r="I13" s="1015"/>
      <c r="J13" s="1016"/>
      <c r="K13" s="1016"/>
      <c r="L13" s="1016"/>
      <c r="M13" s="1016"/>
      <c r="N13" s="1016"/>
      <c r="O13" s="1016"/>
      <c r="P13" s="1016"/>
    </row>
    <row r="14" spans="1:16" ht="21">
      <c r="A14" s="1019"/>
      <c r="B14" s="1019"/>
      <c r="C14" s="1019"/>
      <c r="D14" s="1015"/>
      <c r="E14" s="1015"/>
      <c r="F14" s="1015"/>
      <c r="G14" s="1015"/>
      <c r="H14" s="1015"/>
      <c r="I14" s="1015"/>
      <c r="J14" s="1016"/>
      <c r="K14" s="1016"/>
      <c r="L14" s="1016"/>
      <c r="M14" s="1016"/>
      <c r="N14" s="1016"/>
      <c r="O14" s="1016"/>
      <c r="P14" s="1016"/>
    </row>
    <row r="15" spans="1:16" ht="21">
      <c r="A15" s="1019"/>
      <c r="B15" s="1032" t="s">
        <v>287</v>
      </c>
      <c r="C15" s="1019"/>
      <c r="D15" s="1015"/>
      <c r="E15" s="1015"/>
      <c r="F15" s="1015"/>
      <c r="G15" s="1015"/>
      <c r="H15" s="1015"/>
      <c r="I15" s="1015"/>
      <c r="J15" s="1016"/>
      <c r="K15" s="1016"/>
      <c r="L15" s="1016"/>
      <c r="M15" s="1016"/>
      <c r="N15" s="1016"/>
      <c r="O15" s="1016"/>
      <c r="P15" s="1016"/>
    </row>
    <row r="16" spans="1:16" ht="21">
      <c r="A16" s="1019" t="s">
        <v>259</v>
      </c>
      <c r="B16" s="1019"/>
      <c r="C16" s="1019"/>
      <c r="D16" s="1015"/>
      <c r="E16" s="1015"/>
      <c r="F16" s="1015"/>
      <c r="G16" s="1015"/>
      <c r="H16" s="1015"/>
      <c r="I16" s="1015"/>
      <c r="J16" s="1016"/>
      <c r="K16" s="1016"/>
      <c r="L16" s="1016"/>
      <c r="M16" s="1016"/>
      <c r="N16" s="1016"/>
      <c r="O16" s="1016"/>
      <c r="P16" s="1016"/>
    </row>
    <row r="17" spans="1:16" ht="21">
      <c r="A17" s="1019" t="s">
        <v>260</v>
      </c>
      <c r="B17" s="1020" t="s">
        <v>311</v>
      </c>
      <c r="C17" s="1019"/>
      <c r="D17" s="1019"/>
      <c r="E17" s="1019"/>
      <c r="F17" s="1019"/>
      <c r="G17" s="1019"/>
      <c r="H17" s="1019"/>
      <c r="I17" s="1019"/>
      <c r="J17" s="1019"/>
      <c r="K17" s="1016"/>
      <c r="L17" s="1016"/>
      <c r="M17" s="1016"/>
      <c r="N17" s="1016"/>
      <c r="O17" s="1016"/>
      <c r="P17" s="1016"/>
    </row>
    <row r="18" spans="1:16" ht="21">
      <c r="A18" s="1018" t="s">
        <v>268</v>
      </c>
      <c r="B18" s="1020" t="s">
        <v>288</v>
      </c>
      <c r="C18" s="1018"/>
      <c r="D18" s="1015"/>
      <c r="E18" s="1015"/>
      <c r="F18" s="1015"/>
      <c r="G18" s="1015"/>
      <c r="H18" s="1015"/>
      <c r="I18" s="1015"/>
      <c r="J18" s="1016"/>
      <c r="K18" s="1016"/>
      <c r="L18" s="1016"/>
      <c r="M18" s="1016"/>
      <c r="N18" s="1016"/>
      <c r="O18" s="1016"/>
      <c r="P18" s="1016"/>
    </row>
    <row r="19" spans="1:16" ht="21">
      <c r="A19" s="1018"/>
      <c r="B19" s="1020" t="s">
        <v>278</v>
      </c>
      <c r="C19" s="1018"/>
      <c r="D19" s="1015"/>
      <c r="E19" s="1015"/>
      <c r="F19" s="1015"/>
      <c r="G19" s="1015"/>
      <c r="H19" s="1015"/>
      <c r="I19" s="1015"/>
      <c r="J19" s="1016"/>
      <c r="K19" s="1016"/>
      <c r="L19" s="1016"/>
      <c r="M19" s="1016"/>
      <c r="N19" s="1016"/>
      <c r="O19" s="1016"/>
      <c r="P19" s="1016"/>
    </row>
    <row r="20" spans="1:16" ht="21">
      <c r="A20" s="1016" t="s">
        <v>261</v>
      </c>
      <c r="B20" s="1016" t="s">
        <v>276</v>
      </c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</row>
    <row r="21" spans="1:16" ht="21">
      <c r="A21" s="1016"/>
      <c r="B21" s="1016"/>
      <c r="C21" s="1016"/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</row>
    <row r="22" spans="1:16" ht="21">
      <c r="A22" s="1016"/>
      <c r="B22" s="1016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</row>
    <row r="23" spans="1:16" ht="21">
      <c r="A23" s="1016"/>
      <c r="B23" s="1016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</row>
    <row r="24" spans="1:16" ht="21">
      <c r="A24" s="1016"/>
      <c r="B24" s="1016"/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</row>
    <row r="25" spans="1:16" ht="21">
      <c r="A25" s="1741" t="s">
        <v>262</v>
      </c>
      <c r="B25" s="1741"/>
      <c r="C25" s="1741"/>
      <c r="D25" s="1016"/>
      <c r="E25" s="1016"/>
      <c r="F25" s="1016"/>
      <c r="G25" s="1016"/>
      <c r="H25" s="1016"/>
      <c r="I25" s="1741"/>
      <c r="J25" s="1741"/>
      <c r="K25" s="1016"/>
      <c r="L25" s="1016" t="s">
        <v>179</v>
      </c>
      <c r="M25" s="1016"/>
      <c r="N25" s="1016"/>
      <c r="O25" s="1016"/>
      <c r="P25" s="1016"/>
    </row>
    <row r="26" spans="1:16" ht="21">
      <c r="A26" s="1021"/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</row>
    <row r="27" spans="1:16" ht="21">
      <c r="A27" s="1021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</row>
    <row r="28" spans="1:16" ht="18">
      <c r="A28" s="1014"/>
      <c r="B28" s="1014"/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</row>
    <row r="29" spans="1:16" ht="18">
      <c r="A29" s="1014"/>
      <c r="B29" s="1014"/>
      <c r="C29" s="1014"/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1014"/>
      <c r="P29" s="1014"/>
    </row>
  </sheetData>
  <mergeCells count="9">
    <mergeCell ref="A25:C25"/>
    <mergeCell ref="I25:J25"/>
    <mergeCell ref="L6:N6"/>
    <mergeCell ref="A1:N1"/>
    <mergeCell ref="A2:N2"/>
    <mergeCell ref="A3:N3"/>
    <mergeCell ref="A7:N7"/>
    <mergeCell ref="A5:N5"/>
    <mergeCell ref="A6:C6"/>
  </mergeCells>
  <pageMargins left="1.0236220472440944" right="0.23622047244094491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G25" sqref="G25"/>
    </sheetView>
  </sheetViews>
  <sheetFormatPr defaultRowHeight="14.4"/>
  <cols>
    <col min="1" max="1" width="12" bestFit="1" customWidth="1"/>
    <col min="16" max="16" width="9.6640625" customWidth="1"/>
  </cols>
  <sheetData>
    <row r="1" spans="1:16" ht="15.6">
      <c r="A1" s="1748" t="s">
        <v>129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</row>
    <row r="2" spans="1:16" ht="15.6">
      <c r="A2" s="1748" t="s">
        <v>167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</row>
    <row r="3" spans="1:16" ht="17.399999999999999" customHeight="1">
      <c r="A3" s="1749" t="s">
        <v>256</v>
      </c>
      <c r="B3" s="1749"/>
      <c r="C3" s="1749"/>
      <c r="D3" s="1749"/>
      <c r="E3" s="1749"/>
      <c r="F3" s="1749"/>
      <c r="G3" s="1749"/>
      <c r="H3" s="1749"/>
      <c r="I3" s="1749"/>
      <c r="J3" s="1749"/>
      <c r="K3" s="1749"/>
      <c r="L3" s="1749"/>
      <c r="M3" s="1749"/>
      <c r="N3" s="1749"/>
      <c r="O3" s="1749"/>
      <c r="P3" s="1749"/>
    </row>
    <row r="4" spans="1:16" ht="16.8">
      <c r="A4" s="994"/>
      <c r="B4" s="994"/>
      <c r="C4" s="994"/>
      <c r="D4" s="994"/>
      <c r="E4" s="994"/>
      <c r="F4" s="994"/>
      <c r="G4" s="994"/>
      <c r="H4" s="994"/>
      <c r="I4" s="994"/>
      <c r="J4" s="995"/>
      <c r="K4" s="995"/>
      <c r="L4" s="996"/>
      <c r="M4" s="996"/>
      <c r="N4" s="996"/>
      <c r="O4" s="996"/>
      <c r="P4" s="996"/>
    </row>
    <row r="5" spans="1:16" ht="17.399999999999999" customHeight="1">
      <c r="A5" s="1750" t="s">
        <v>257</v>
      </c>
      <c r="B5" s="1750"/>
      <c r="C5" s="1750"/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0"/>
      <c r="O5" s="1750"/>
      <c r="P5" s="1750"/>
    </row>
    <row r="6" spans="1:16" ht="16.8">
      <c r="A6" s="1751">
        <v>42682</v>
      </c>
      <c r="B6" s="1747"/>
      <c r="C6" s="1747"/>
      <c r="D6" s="994"/>
      <c r="E6" s="994"/>
      <c r="F6" s="994"/>
      <c r="G6" s="994"/>
      <c r="H6" s="994"/>
      <c r="I6" s="994"/>
      <c r="J6" s="995" t="s">
        <v>263</v>
      </c>
      <c r="K6" s="1000"/>
      <c r="L6" s="999"/>
      <c r="M6" s="999"/>
      <c r="N6" s="999"/>
      <c r="O6" s="1001"/>
      <c r="P6" s="996"/>
    </row>
    <row r="7" spans="1:16" ht="17.399999999999999" customHeight="1">
      <c r="A7" s="1749" t="s">
        <v>258</v>
      </c>
      <c r="B7" s="1749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</row>
    <row r="8" spans="1:16" ht="16.8">
      <c r="A8" s="997"/>
      <c r="B8" s="997"/>
      <c r="C8" s="997"/>
      <c r="D8" s="997"/>
      <c r="E8" s="997"/>
      <c r="F8" s="994"/>
      <c r="G8" s="994"/>
      <c r="H8" s="994"/>
      <c r="I8" s="994"/>
      <c r="J8" s="995"/>
      <c r="K8" s="995"/>
      <c r="L8" s="996"/>
      <c r="M8" s="996"/>
      <c r="N8" s="996"/>
      <c r="O8" s="996"/>
      <c r="P8" s="996"/>
    </row>
    <row r="9" spans="1:16" ht="16.8">
      <c r="A9" s="997" t="s">
        <v>264</v>
      </c>
      <c r="B9" s="997"/>
      <c r="C9" s="997"/>
      <c r="D9" s="994"/>
      <c r="E9" s="994"/>
      <c r="F9" s="994"/>
      <c r="G9" s="994"/>
      <c r="H9" s="994"/>
      <c r="I9" s="994"/>
      <c r="J9" s="995"/>
      <c r="K9" s="995"/>
      <c r="L9" s="996"/>
      <c r="M9" s="996"/>
      <c r="N9" s="996"/>
      <c r="O9" s="996"/>
      <c r="P9" s="996"/>
    </row>
    <row r="10" spans="1:16" ht="16.8">
      <c r="A10" s="998" t="s">
        <v>265</v>
      </c>
      <c r="B10" s="998"/>
      <c r="C10" s="998"/>
      <c r="D10" s="994"/>
      <c r="E10" s="994"/>
      <c r="F10" s="994"/>
      <c r="G10" s="994"/>
      <c r="H10" s="994"/>
      <c r="I10" s="994"/>
      <c r="J10" s="995"/>
      <c r="K10" s="995"/>
      <c r="L10" s="996"/>
      <c r="M10" s="996"/>
      <c r="N10" s="996"/>
      <c r="O10" s="996"/>
      <c r="P10" s="996"/>
    </row>
    <row r="11" spans="1:16" ht="16.8">
      <c r="A11" s="998"/>
      <c r="B11" s="998"/>
      <c r="C11" s="998"/>
      <c r="D11" s="994"/>
      <c r="E11" s="994"/>
      <c r="F11" s="994"/>
      <c r="G11" s="994"/>
      <c r="H11" s="994"/>
      <c r="I11" s="994"/>
      <c r="J11" s="995"/>
      <c r="K11" s="995"/>
      <c r="L11" s="996"/>
      <c r="M11" s="996"/>
      <c r="N11" s="996"/>
      <c r="O11" s="996"/>
      <c r="P11" s="996"/>
    </row>
    <row r="12" spans="1:16" ht="16.8">
      <c r="A12" s="998"/>
      <c r="B12" s="998"/>
      <c r="C12" s="998"/>
      <c r="D12" s="994"/>
      <c r="E12" s="994"/>
      <c r="F12" s="994"/>
      <c r="G12" s="994"/>
      <c r="H12" s="994"/>
      <c r="I12" s="994"/>
      <c r="J12" s="995"/>
      <c r="K12" s="995"/>
      <c r="L12" s="996"/>
      <c r="M12" s="996"/>
      <c r="N12" s="996"/>
      <c r="O12" s="996"/>
      <c r="P12" s="996"/>
    </row>
    <row r="13" spans="1:16" ht="16.8">
      <c r="A13" s="998"/>
      <c r="B13" s="998"/>
      <c r="C13" s="998"/>
      <c r="D13" s="994"/>
      <c r="E13" s="994"/>
      <c r="F13" s="994"/>
      <c r="G13" s="994"/>
      <c r="H13" s="994"/>
      <c r="I13" s="994"/>
      <c r="J13" s="995"/>
      <c r="K13" s="995"/>
      <c r="L13" s="996"/>
      <c r="M13" s="996"/>
      <c r="N13" s="996"/>
      <c r="O13" s="996"/>
      <c r="P13" s="996"/>
    </row>
    <row r="14" spans="1:16" ht="16.8">
      <c r="A14" s="998"/>
      <c r="B14" s="998"/>
      <c r="C14" s="998"/>
      <c r="D14" s="994"/>
      <c r="E14" s="994"/>
      <c r="F14" s="994"/>
      <c r="G14" s="994"/>
      <c r="H14" s="994"/>
      <c r="I14" s="994"/>
      <c r="J14" s="995"/>
      <c r="K14" s="995"/>
      <c r="L14" s="996"/>
      <c r="M14" s="996"/>
      <c r="N14" s="996"/>
      <c r="O14" s="996"/>
      <c r="P14" s="996"/>
    </row>
    <row r="15" spans="1:16" ht="16.8">
      <c r="A15" s="998"/>
      <c r="B15" s="998" t="s">
        <v>266</v>
      </c>
      <c r="C15" s="998"/>
      <c r="D15" s="994"/>
      <c r="E15" s="994"/>
      <c r="F15" s="994"/>
      <c r="G15" s="994"/>
      <c r="H15" s="994"/>
      <c r="I15" s="994"/>
      <c r="J15" s="995"/>
      <c r="K15" s="995"/>
      <c r="L15" s="996"/>
      <c r="M15" s="996"/>
      <c r="N15" s="996"/>
      <c r="O15" s="996"/>
      <c r="P15" s="996"/>
    </row>
    <row r="16" spans="1:16" ht="16.8">
      <c r="A16" s="998" t="s">
        <v>259</v>
      </c>
      <c r="B16" s="998"/>
      <c r="C16" s="998"/>
      <c r="D16" s="994"/>
      <c r="E16" s="994"/>
      <c r="F16" s="994"/>
      <c r="G16" s="994"/>
      <c r="H16" s="994"/>
      <c r="I16" s="994"/>
      <c r="J16" s="995"/>
      <c r="K16" s="995"/>
      <c r="L16" s="996"/>
      <c r="M16" s="996"/>
      <c r="N16" s="996"/>
      <c r="O16" s="996"/>
      <c r="P16" s="996"/>
    </row>
    <row r="17" spans="1:16" ht="16.8">
      <c r="A17" s="998" t="s">
        <v>260</v>
      </c>
      <c r="B17" s="998" t="s">
        <v>272</v>
      </c>
      <c r="C17" s="998"/>
      <c r="D17" s="998"/>
      <c r="E17" s="998"/>
      <c r="F17" s="998"/>
      <c r="G17" s="998"/>
      <c r="H17" s="998"/>
      <c r="I17" s="998"/>
      <c r="J17" s="998"/>
      <c r="K17" s="995"/>
      <c r="L17" s="996"/>
      <c r="M17" s="996"/>
      <c r="N17" s="996"/>
      <c r="O17" s="996"/>
      <c r="P17" s="996"/>
    </row>
    <row r="18" spans="1:16" ht="17.399999999999999" customHeight="1">
      <c r="A18" s="998"/>
      <c r="B18" s="1747" t="s">
        <v>271</v>
      </c>
      <c r="C18" s="1747"/>
      <c r="D18" s="1747"/>
      <c r="E18" s="1747"/>
      <c r="F18" s="1747"/>
      <c r="G18" s="1747"/>
      <c r="H18" s="1747"/>
      <c r="I18" s="1747"/>
      <c r="J18" s="1747"/>
      <c r="K18" s="1747"/>
      <c r="L18" s="1747"/>
      <c r="M18" s="1747"/>
      <c r="N18" s="1747"/>
      <c r="O18" s="1747"/>
      <c r="P18" s="1747"/>
    </row>
    <row r="19" spans="1:16" ht="17.399999999999999" customHeight="1">
      <c r="A19" s="998"/>
      <c r="B19" s="998" t="s">
        <v>270</v>
      </c>
      <c r="C19" s="998"/>
      <c r="D19" s="998"/>
      <c r="E19" s="998"/>
      <c r="F19" s="998"/>
      <c r="G19" s="998"/>
      <c r="H19" s="998"/>
      <c r="I19" s="998"/>
      <c r="J19" s="998"/>
      <c r="K19" s="998"/>
      <c r="L19" s="998"/>
      <c r="M19" s="998"/>
      <c r="N19" s="998"/>
      <c r="O19" s="998"/>
      <c r="P19" s="998"/>
    </row>
    <row r="20" spans="1:16" ht="16.8">
      <c r="A20" s="997" t="s">
        <v>268</v>
      </c>
      <c r="B20" s="997" t="s">
        <v>267</v>
      </c>
      <c r="C20" s="997"/>
      <c r="D20" s="994"/>
      <c r="E20" s="994"/>
      <c r="F20" s="994"/>
      <c r="G20" s="994"/>
      <c r="H20" s="994"/>
      <c r="I20" s="994"/>
      <c r="J20" s="995"/>
      <c r="K20" s="995"/>
      <c r="L20" s="996"/>
      <c r="M20" s="996"/>
      <c r="N20" s="996"/>
      <c r="O20" s="996"/>
      <c r="P20" s="996"/>
    </row>
    <row r="21" spans="1:16" ht="16.8">
      <c r="A21" s="995" t="s">
        <v>261</v>
      </c>
      <c r="B21" s="995" t="s">
        <v>269</v>
      </c>
      <c r="C21" s="995"/>
      <c r="D21" s="995"/>
      <c r="E21" s="995"/>
      <c r="F21" s="995"/>
      <c r="G21" s="995"/>
      <c r="H21" s="995"/>
      <c r="I21" s="995"/>
      <c r="J21" s="995"/>
      <c r="K21" s="995"/>
      <c r="L21" s="996"/>
      <c r="M21" s="996"/>
      <c r="N21" s="996"/>
      <c r="O21" s="996"/>
      <c r="P21" s="996"/>
    </row>
    <row r="22" spans="1:16" ht="16.8">
      <c r="A22" s="995"/>
      <c r="B22" s="995"/>
      <c r="C22" s="995"/>
      <c r="D22" s="995"/>
      <c r="E22" s="995"/>
      <c r="F22" s="995"/>
      <c r="G22" s="995"/>
      <c r="H22" s="995"/>
      <c r="I22" s="995"/>
      <c r="J22" s="995"/>
      <c r="K22" s="995"/>
      <c r="L22" s="996"/>
      <c r="M22" s="996"/>
      <c r="N22" s="996"/>
      <c r="O22" s="996"/>
      <c r="P22" s="996"/>
    </row>
    <row r="23" spans="1:16" ht="16.8">
      <c r="A23" s="995"/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6"/>
      <c r="M23" s="996"/>
      <c r="N23" s="996"/>
      <c r="O23" s="996"/>
      <c r="P23" s="996"/>
    </row>
    <row r="24" spans="1:16" ht="16.8">
      <c r="A24" s="995"/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6"/>
      <c r="M24" s="996"/>
      <c r="N24" s="996"/>
      <c r="O24" s="996"/>
      <c r="P24" s="996"/>
    </row>
    <row r="25" spans="1:16" ht="16.8">
      <c r="A25" s="995"/>
      <c r="B25" s="995"/>
      <c r="C25" s="995"/>
      <c r="D25" s="995"/>
      <c r="E25" s="995"/>
      <c r="F25" s="995"/>
      <c r="G25" s="995"/>
      <c r="H25" s="995"/>
      <c r="I25" s="995"/>
      <c r="J25" s="995"/>
      <c r="K25" s="995"/>
      <c r="L25" s="996"/>
      <c r="M25" s="996"/>
      <c r="N25" s="996"/>
      <c r="O25" s="996"/>
      <c r="P25" s="996"/>
    </row>
    <row r="26" spans="1:16" ht="16.8">
      <c r="A26" s="1746" t="s">
        <v>262</v>
      </c>
      <c r="B26" s="1746"/>
      <c r="C26" s="1746"/>
      <c r="D26" s="995"/>
      <c r="E26" s="995"/>
      <c r="F26" s="995"/>
      <c r="G26" s="995"/>
      <c r="H26" s="995"/>
      <c r="I26" s="1746"/>
      <c r="J26" s="1746"/>
      <c r="K26" s="995"/>
      <c r="L26" s="995" t="s">
        <v>179</v>
      </c>
      <c r="M26" s="995"/>
      <c r="N26" s="995"/>
      <c r="O26" s="996"/>
      <c r="P26" s="996"/>
    </row>
  </sheetData>
  <mergeCells count="9">
    <mergeCell ref="I26:J26"/>
    <mergeCell ref="B18:P18"/>
    <mergeCell ref="A1:P1"/>
    <mergeCell ref="A2:P2"/>
    <mergeCell ref="A3:P3"/>
    <mergeCell ref="A5:P5"/>
    <mergeCell ref="A7:P7"/>
    <mergeCell ref="A26:C26"/>
    <mergeCell ref="A6:C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  01.09.2018</vt:lpstr>
      <vt:lpstr>Приказ (2)</vt:lpstr>
      <vt:lpstr>Приказ</vt:lpstr>
      <vt:lpstr>'Расписание  01.09.2018'!Область_печати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2018-04-17T06:49:20Z</cp:lastPrinted>
  <dcterms:created xsi:type="dcterms:W3CDTF">2009-03-26T11:47:09Z</dcterms:created>
  <dcterms:modified xsi:type="dcterms:W3CDTF">2018-09-27T13:21:57Z</dcterms:modified>
</cp:coreProperties>
</file>